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paraschiv\Desktop\"/>
    </mc:Choice>
  </mc:AlternateContent>
  <bookViews>
    <workbookView xWindow="5805" yWindow="105" windowWidth="12045" windowHeight="10845"/>
  </bookViews>
  <sheets>
    <sheet name="PAAP 2016" sheetId="22" r:id="rId1"/>
  </sheets>
  <definedNames>
    <definedName name="_xlnm.Print_Titles" localSheetId="0">'PAAP 2016'!$18:$19</definedName>
  </definedNames>
  <calcPr calcId="152511"/>
</workbook>
</file>

<file path=xl/calcChain.xml><?xml version="1.0" encoding="utf-8"?>
<calcChain xmlns="http://schemas.openxmlformats.org/spreadsheetml/2006/main">
  <c r="G64" i="22" l="1"/>
  <c r="G58" i="22"/>
  <c r="G98" i="22"/>
  <c r="H48" i="22"/>
  <c r="H50" i="22"/>
  <c r="H52" i="22"/>
  <c r="H53" i="22"/>
  <c r="H54" i="22"/>
  <c r="H56" i="22"/>
  <c r="H61" i="22"/>
  <c r="H45" i="22"/>
  <c r="H46" i="22"/>
  <c r="H49" i="22"/>
  <c r="H22" i="22"/>
  <c r="H23" i="22"/>
  <c r="H24" i="22"/>
  <c r="H26" i="22"/>
  <c r="H27" i="22"/>
  <c r="H29" i="22"/>
  <c r="H30" i="22"/>
  <c r="H31" i="22"/>
  <c r="H33" i="22"/>
  <c r="H35" i="22"/>
  <c r="H36" i="22"/>
  <c r="H40" i="22"/>
  <c r="H41" i="22"/>
  <c r="H42" i="22"/>
  <c r="H59" i="22"/>
  <c r="H60" i="22"/>
  <c r="H62" i="22"/>
  <c r="H63" i="22"/>
  <c r="H66" i="22"/>
  <c r="H67" i="22"/>
  <c r="H69" i="22"/>
  <c r="H70" i="22"/>
  <c r="H72" i="22"/>
  <c r="H73" i="22"/>
  <c r="H74" i="22"/>
  <c r="H75" i="22"/>
  <c r="H76" i="22"/>
  <c r="H78" i="22"/>
  <c r="H79" i="22"/>
  <c r="H80" i="22"/>
  <c r="H82" i="22"/>
  <c r="H83" i="22"/>
  <c r="H81" i="22" s="1"/>
  <c r="H84" i="22"/>
  <c r="H85" i="22"/>
  <c r="H86" i="22"/>
  <c r="H87" i="22"/>
  <c r="H88" i="22"/>
  <c r="H89" i="22"/>
  <c r="H90" i="22"/>
  <c r="H91" i="22"/>
  <c r="H92" i="22"/>
  <c r="H93" i="22"/>
  <c r="H94" i="22"/>
  <c r="H95" i="22"/>
  <c r="H96" i="22"/>
  <c r="H97" i="22"/>
  <c r="H100" i="22"/>
  <c r="G81" i="22"/>
  <c r="H65" i="22"/>
  <c r="H39" i="22"/>
  <c r="G68" i="22"/>
  <c r="H68" i="22"/>
  <c r="G37" i="22"/>
  <c r="G77" i="22"/>
  <c r="G43" i="22"/>
  <c r="H38" i="22"/>
  <c r="H37" i="22" s="1"/>
  <c r="H99" i="22"/>
  <c r="H44" i="22"/>
  <c r="H43" i="22" s="1"/>
  <c r="G71" i="22"/>
  <c r="H58" i="22"/>
  <c r="G47" i="22"/>
  <c r="H64" i="22"/>
  <c r="H57" i="22"/>
  <c r="H51" i="22"/>
  <c r="H55" i="22"/>
  <c r="H101" i="22"/>
  <c r="H98" i="22" l="1"/>
  <c r="H71" i="22"/>
  <c r="H47" i="22"/>
  <c r="H77" i="22"/>
</calcChain>
</file>

<file path=xl/sharedStrings.xml><?xml version="1.0" encoding="utf-8"?>
<sst xmlns="http://schemas.openxmlformats.org/spreadsheetml/2006/main" count="404" uniqueCount="203">
  <si>
    <t>Denumire obiect</t>
  </si>
  <si>
    <t>UM</t>
  </si>
  <si>
    <t>buc</t>
  </si>
  <si>
    <t>AUTORITATEA NAVALA ROMÂNĂ</t>
  </si>
  <si>
    <t>Nr crt</t>
  </si>
  <si>
    <t>Cant</t>
  </si>
  <si>
    <t>Cod CPV</t>
  </si>
  <si>
    <t>lei</t>
  </si>
  <si>
    <t>euro</t>
  </si>
  <si>
    <t>34521100-6</t>
  </si>
  <si>
    <t>39717200-3</t>
  </si>
  <si>
    <t>Procedura               aplicată</t>
  </si>
  <si>
    <t>45340000-2</t>
  </si>
  <si>
    <t xml:space="preserve">INVESTITII </t>
  </si>
  <si>
    <t>Sistem avertizare incendiu la sediul Căpităniei Zonale Dr. Tr. Severin</t>
  </si>
  <si>
    <t>31625200-5</t>
  </si>
  <si>
    <t>31121000-0</t>
  </si>
  <si>
    <t>achizitie directă</t>
  </si>
  <si>
    <t>Studiu de fezabilitate privind construcţie sediu Oficiu Căpitănie Isaccea</t>
  </si>
  <si>
    <t>Valoare                           (fără TVA)</t>
  </si>
  <si>
    <t>Lucrari de instalare de garduri, de balustrade si de dispozitive de siguranta</t>
  </si>
  <si>
    <t xml:space="preserve">Sisteme de alarma de incendiu </t>
  </si>
  <si>
    <t xml:space="preserve">Vedete de supraveghere </t>
  </si>
  <si>
    <t xml:space="preserve">Grupuri electrogene </t>
  </si>
  <si>
    <t xml:space="preserve">Aparate de aer conditionat </t>
  </si>
  <si>
    <t>Denumire</t>
  </si>
  <si>
    <t>34113100-3 34110000-1</t>
  </si>
  <si>
    <t>Jeepuri/Berline</t>
  </si>
  <si>
    <t xml:space="preserve">71241000-9 </t>
  </si>
  <si>
    <t xml:space="preserve">Studii de fezabilitate, servicii de consultanta, analize </t>
  </si>
  <si>
    <t>achizitie                 directă</t>
  </si>
  <si>
    <t>TOTAL, din care:</t>
  </si>
  <si>
    <t>30237100-0  32510000-1</t>
  </si>
  <si>
    <t>Piese pentru computere                                               Sistem de telecomunicatii fara fir</t>
  </si>
  <si>
    <t>Reamplasare stâlp şi echipamente radar de la Staţia de apă Calafat-Basarabi</t>
  </si>
  <si>
    <t xml:space="preserve">Echipamente pentru servere, rack-uri, reţelistică, wireless </t>
  </si>
  <si>
    <t>achizitie directa</t>
  </si>
  <si>
    <t>30213300-8 30213100-6</t>
  </si>
  <si>
    <t>32000000-3</t>
  </si>
  <si>
    <t>LOT 1 - Echipamente IT</t>
  </si>
  <si>
    <t>cerere de oferte</t>
  </si>
  <si>
    <t>71520000-9</t>
  </si>
  <si>
    <t>45310000-3</t>
  </si>
  <si>
    <t>Racord electric Sediu Oficiu Căpitănie BICAZ</t>
  </si>
  <si>
    <t>Servicii dirigentie Of. Cpt. Jurilovca</t>
  </si>
  <si>
    <t>34221000-0</t>
  </si>
  <si>
    <t xml:space="preserve">Containere mobile cu utilizare speciala </t>
  </si>
  <si>
    <t xml:space="preserve">71325000-2    45223500-1      45223110-0  45232330-4  45111300-1 
  </t>
  </si>
  <si>
    <t>45210000-2  45255110-3   45340000-2     45252122-9</t>
  </si>
  <si>
    <t>Echipamente de comutaţie voce</t>
  </si>
  <si>
    <t>32420000-3</t>
  </si>
  <si>
    <t>38500000-0          33190000-8</t>
  </si>
  <si>
    <t>Aparate de control si de testare  
Diverse aparate si produse medicale</t>
  </si>
  <si>
    <t>71240000-2</t>
  </si>
  <si>
    <t>licitatie deschisa</t>
  </si>
  <si>
    <t>50246400-5</t>
  </si>
  <si>
    <t xml:space="preserve">Servicii de arhitectura, de inginerie si de planificare (Rev.2)                                                              </t>
  </si>
  <si>
    <t>45223500-1    45223210-1     45111300-1    45340000-2</t>
  </si>
  <si>
    <t>Gard metalic  pentru protejarea pilonilor CZ Tulcea -proiectare</t>
  </si>
  <si>
    <t>Gard metalic  pentru protejarea pilonilor CZ Tulcea- executie</t>
  </si>
  <si>
    <t>Acoperiş şarpantă pentru modul containere Oficiul de Căpitănie Zimnicea</t>
  </si>
  <si>
    <t>Modificare instalaţie electrică ANR central</t>
  </si>
  <si>
    <t>Container (2 module), racord electric, racord apă şi canalizare -sediu Căpitănia portului Snagov</t>
  </si>
  <si>
    <t>Container  dotat cu aer conditionat (C.P. Constanţa Sud)</t>
  </si>
  <si>
    <t>Video-cameră cu trepied</t>
  </si>
  <si>
    <t>Aparate aer condiţionat  18000 BTU (Hârşova şi Feteşti)</t>
  </si>
  <si>
    <t>Aparate aer condiţionat tip Tavan Casetat  12000 BTU (sediu bdul. Mărăşeşti)</t>
  </si>
  <si>
    <t xml:space="preserve">Etilometru </t>
  </si>
  <si>
    <t>Kit pentru prelevare şi determinare conţinut de hidrocarburi din santina navelor (C.P. Călăraşi)</t>
  </si>
  <si>
    <t xml:space="preserve">Peridoc transport ambarcațiuni </t>
  </si>
  <si>
    <t>Analizor de gaze</t>
  </si>
  <si>
    <t>Ponton acostare cu suprastructură  - Oficiu Căpitănie Herăstrău</t>
  </si>
  <si>
    <t xml:space="preserve">Storage Area Network / Network Attached Storage  </t>
  </si>
  <si>
    <t>Echipament de semnalizare la generator avarie-Mahmudia (inclusiv montaj)</t>
  </si>
  <si>
    <t xml:space="preserve">Studiu de fezabilitate privind construcţie sediu şi stâlp metalic (25 m) –susţinere antene - Oficiul de Căpitănie Jurilovca </t>
  </si>
  <si>
    <t xml:space="preserve">Studiu de fezabilitate privind extindere şi modernizare sediu  cu sală de examene - Oficiu de Căpitănie DEJ </t>
  </si>
  <si>
    <t>Studiu de fezabilitate privind construcţie scară de incendiu clădire ANR central</t>
  </si>
  <si>
    <t xml:space="preserve">Studiu de fezabilitate privind reabilitare termică şi eficienţă energetică pentru clădire ANR central </t>
  </si>
  <si>
    <t xml:space="preserve">Studiu de fundamentare privind realizarea unui sistem VTS de coastă </t>
  </si>
  <si>
    <t>Studiu de fundamentare privind achiziţia unui mijloc de transport pentru coordonarea activităţilor de salvare pe mare</t>
  </si>
  <si>
    <t>Expertiză tehnică clădire sediu Căpiănia Portului Sulina</t>
  </si>
  <si>
    <t>Reînnoire și suplimentare licențe, subscripții Sistem de management al documentelor</t>
  </si>
  <si>
    <t xml:space="preserve">Servicii dezvoltare şi adaptare sisteme informatice </t>
  </si>
  <si>
    <t xml:space="preserve">Lucrari de structuri metalice  </t>
  </si>
  <si>
    <t>45223210-1</t>
  </si>
  <si>
    <t>Programul anual al achizitiilor publice 2016</t>
  </si>
  <si>
    <t>Sediu Oficiu Căpitănie BICAZ: împrejmuire, fosă septică -execuţie</t>
  </si>
  <si>
    <t xml:space="preserve">Servicii dirigentie Of. Cpt. Bicaz: împrejmuire, fosă septică </t>
  </si>
  <si>
    <t>Stâlp metalic 40 m- Dr. Tr. Severin -execuţie</t>
  </si>
  <si>
    <t xml:space="preserve">Stâlp metalic 40 m- Dr. Tr. Severin -proiectare  </t>
  </si>
  <si>
    <t>Stâlp metalic 25 m -susţinere antene-Oficiu Căpitănie Jurilovca-proiectare</t>
  </si>
  <si>
    <t xml:space="preserve">71325000-2 </t>
  </si>
  <si>
    <t>Sediu Oficiu de Căpitănie Jurilovca- proiectare</t>
  </si>
  <si>
    <t>45210000-2</t>
  </si>
  <si>
    <t xml:space="preserve">71240000-2 </t>
  </si>
  <si>
    <t xml:space="preserve">Servicii de arhitectura, de inginerie si de planificare                                                                               </t>
  </si>
  <si>
    <t xml:space="preserve">45261000-4  </t>
  </si>
  <si>
    <t>34221000-0  45332000-3</t>
  </si>
  <si>
    <t>Containere mobile cu utilizare speciala                              Lucrari de instalatii de apa si canalizare si de conducte de evacuare (Rev.2)</t>
  </si>
  <si>
    <t>34515000-0</t>
  </si>
  <si>
    <t>34223300-9</t>
  </si>
  <si>
    <t>39717200-4</t>
  </si>
  <si>
    <t>LOT 2 - Echipamente periferice si multifunctionale</t>
  </si>
  <si>
    <t>30231300-0  30213000-5   30231100-8</t>
  </si>
  <si>
    <t xml:space="preserve">Ecrane de afisare (monitoare)   
Computere personale  
Terminale informatice  </t>
  </si>
  <si>
    <t xml:space="preserve">30120000-6 30190000-7   </t>
  </si>
  <si>
    <t>LOT 3- Servere</t>
  </si>
  <si>
    <t xml:space="preserve">Echipament de fotocopiere si de tiparire offset  
Diverse masini, echipamente si accesorii de birou </t>
  </si>
  <si>
    <t>LOT 2  - Servere pentru sistem AIS</t>
  </si>
  <si>
    <t xml:space="preserve">LOT 3  - Staţii de lucru </t>
  </si>
  <si>
    <t xml:space="preserve"> LOT 1 -Sistem Securitate Informatică  RoSSN/MSW - Echipamente </t>
  </si>
  <si>
    <t xml:space="preserve">LOT 2 -Sistem Securitate Informatică  RoSSN/MSW - Software </t>
  </si>
  <si>
    <t xml:space="preserve">30236000-2 30211300-4 </t>
  </si>
  <si>
    <t xml:space="preserve">Diverse tipuri de echipamente computerizate                                     Platforme informatice                                              </t>
  </si>
  <si>
    <t xml:space="preserve">48730000-4  48732000-8   </t>
  </si>
  <si>
    <t xml:space="preserve">Pachete software de securitate                                                                     Pachete software pentru securitatea datelor                                     </t>
  </si>
  <si>
    <t>Echipament de radio, televiziune, comunicatii, telecomunicatii si articole conexe (Rev.2)</t>
  </si>
  <si>
    <t>LOT 1 -  Echipamente hardware pentru sistem SafeSeaNet/MSW</t>
  </si>
  <si>
    <t>Computer de birou (Rev.2)                              
Computere portabile (Rev.2)</t>
  </si>
  <si>
    <t>LOT - 1- Salupe din fibra capacitate min 170 CP(CZ Tulcea)</t>
  </si>
  <si>
    <t>LOT - 2 Salupe din fibra capacitate min 350 CP(CZ Tulcea)</t>
  </si>
  <si>
    <t>LOT - 3- Salupe tip FORWARD 70-90 CP (CZ Tulcea)</t>
  </si>
  <si>
    <t>LOT - 4- Salupe cu corp metalic (CZ Galati)</t>
  </si>
  <si>
    <t>LOT - 5- Salupe cu corp aluminiu 2 x 150CP (CZ Dr. Tr. Severin)</t>
  </si>
  <si>
    <t xml:space="preserve">48820000-2 </t>
  </si>
  <si>
    <t xml:space="preserve">Servere   </t>
  </si>
  <si>
    <t xml:space="preserve">Servere                                                                                                                               </t>
  </si>
  <si>
    <t>Staţie de bază AIS fluvială</t>
  </si>
  <si>
    <t>Sediu Oficiu Căpitănie BICAZ</t>
  </si>
  <si>
    <t>Gard metalic  pentru protejarea pilonilor CZ Tulcea</t>
  </si>
  <si>
    <t>Stâlp metalic 40 m- Dr. Tr. Severin</t>
  </si>
  <si>
    <t>Stâlp metalic 25 m -susţinere antene-Oficiu Căpitănie Jurilovca</t>
  </si>
  <si>
    <t>Sediu Oficiu de Căpitănie Jurilovca</t>
  </si>
  <si>
    <t xml:space="preserve">Remorci </t>
  </si>
  <si>
    <t xml:space="preserve">Structuri plutitoare </t>
  </si>
  <si>
    <t xml:space="preserve">Lucrari de constructii de cladiri 
Lucrari de constructii de puturi de extractie                                                            Lucrari de instalare de garduri, de balustrade si de dispozitive de siguranta                                           Bazine de fermentare pentru ape reziduale </t>
  </si>
  <si>
    <t xml:space="preserve">Servicii de supraveghere a lucrarilor </t>
  </si>
  <si>
    <t xml:space="preserve">Lucrari de instalatii electrice </t>
  </si>
  <si>
    <t xml:space="preserve">Servicii de proiectare a fundatiilor                                      Structuri din beton armat                                                 Lucrari de demontare                                              Instalatie de structuri metalice                                               
Instalare de antene 
</t>
  </si>
  <si>
    <t xml:space="preserve">Servicii de proiectare a fundatiilor    </t>
  </si>
  <si>
    <t xml:space="preserve">Lucrari de constructii de cladiri                 </t>
  </si>
  <si>
    <t xml:space="preserve">Lucrari de sarpanta si de invelitori si lucrari conexe </t>
  </si>
  <si>
    <t xml:space="preserve">Lucrari de cablare si conexiuni electrice </t>
  </si>
  <si>
    <t xml:space="preserve">Echipament de retea </t>
  </si>
  <si>
    <t xml:space="preserve">Servicii de reparare si de intretinere a platformelor plutitoare </t>
  </si>
  <si>
    <t xml:space="preserve">34114400-3 </t>
  </si>
  <si>
    <t xml:space="preserve">
 Microbuze  
</t>
  </si>
  <si>
    <t xml:space="preserve">32333200-8 </t>
  </si>
  <si>
    <t>Camere video</t>
  </si>
  <si>
    <t>Software ERP (financiar, contabilitate, admin, resurse umane)</t>
  </si>
  <si>
    <t>30233140-4</t>
  </si>
  <si>
    <t>Dispozitive de stocare cu acces direct (DASD) (Rev.2)</t>
  </si>
  <si>
    <t xml:space="preserve">Servicii de dezvoltare software </t>
  </si>
  <si>
    <t>72262000-9</t>
  </si>
  <si>
    <t xml:space="preserve">Echipament pentru controlul traficului naval
Lucrari de instalare de antene 
Sistem de localizare a navelor 
Servicii de instalare de computere si de echipament de procesare a informatiilor 
</t>
  </si>
  <si>
    <t xml:space="preserve"> Instrumente de masurare a debitului, a nivelului si a presiunii lichidelor si gazelor </t>
  </si>
  <si>
    <t>38420000-5</t>
  </si>
  <si>
    <t xml:space="preserve">45343200-5 
45331210-1
45310000-3  </t>
  </si>
  <si>
    <t>Lucrari de instalare de dispozitive de stingere a incendiilor 
Lucrari de instalare de echipament de ventilatie  
Lucrari de cablare si conexiuni electrice</t>
  </si>
  <si>
    <t>Servicii de expertiza</t>
  </si>
  <si>
    <t xml:space="preserve"> 71319000-7</t>
  </si>
  <si>
    <t xml:space="preserve">Servicii de dezvoltare de software de planificare si productivitate 
Pachete software pentru retele, internet si intranet 
Pachete software pentru creare de documente, pentru desen, imagistica, planificare si productivitate
Utilitare pentru pachete software 
Diverse pachete software si sisteme informatice </t>
  </si>
  <si>
    <t xml:space="preserve">
72212330-1
48200000-0 
48300000-1 
48700000-5 
48900000-7  </t>
  </si>
  <si>
    <t>72000000-5</t>
  </si>
  <si>
    <t xml:space="preserve"> Servicii IT: consultanta, dezvoltare de software, internet si asistenta</t>
  </si>
  <si>
    <t>LOT 1 - Reparaţii capitale Ponton acostare PA 1283 Căpitănia  Port Galați</t>
  </si>
  <si>
    <t>Sediu Oficiu de Căpitănie Jurilovca şi Stâlp metalic 25 m -susţinere antene-Oficiu Căpitănie Jurilovca</t>
  </si>
  <si>
    <t>LOT -1 - Stâlp metalic 25 m -susţinere antene-Oficiu Căpitănie Jurilovca execuţie</t>
  </si>
  <si>
    <t>LOT -2 - Sediu Oficiu de Căpitănie Jurilovca -execuţie</t>
  </si>
  <si>
    <t>LOT -1 - Microbuz</t>
  </si>
  <si>
    <t>LOT -2 - Autoturisme prin programul RABLA</t>
  </si>
  <si>
    <t>Lot -1 - Grup electrogen 40-50 kw  (inclusiv montaj) Cpt.Orșova</t>
  </si>
  <si>
    <t xml:space="preserve">Lot -2 - Diesel generator (inclusiv montaj) ANR Central </t>
  </si>
  <si>
    <t>LOT - 1- Construcţie metalică plutitoare cu suprastructură  ( Hârşova şi Brăila)</t>
  </si>
  <si>
    <t>LOT -2- Construcţie metalică plutitoare cu flotori fără suprastructură (Feteşti)</t>
  </si>
  <si>
    <t>Extindere sistem VTMIS de supraveghere trafic maritim la Căpitănia Midia- echipamente</t>
  </si>
  <si>
    <t>Extindere sistem VTMIS de supraveghere trafic maritim la Căpitănia Midia- software</t>
  </si>
  <si>
    <r>
      <t>Extindere sistem</t>
    </r>
    <r>
      <rPr>
        <b/>
        <sz val="10"/>
        <rFont val="Arial"/>
        <family val="2"/>
        <charset val="238"/>
      </rPr>
      <t xml:space="preserve"> VTMIS </t>
    </r>
    <r>
      <rPr>
        <sz val="10"/>
        <rFont val="Arial"/>
        <family val="2"/>
        <charset val="238"/>
      </rPr>
      <t>de supraveghere trafic maritim la Căpitănia</t>
    </r>
    <r>
      <rPr>
        <b/>
        <sz val="10"/>
        <rFont val="Arial"/>
        <family val="2"/>
        <charset val="238"/>
      </rPr>
      <t xml:space="preserve"> Midia-</t>
    </r>
    <r>
      <rPr>
        <sz val="10"/>
        <rFont val="Arial"/>
        <family val="2"/>
        <charset val="238"/>
      </rPr>
      <t xml:space="preserve"> echipamente+software</t>
    </r>
  </si>
  <si>
    <t>Achizitie mijloace de transport</t>
  </si>
  <si>
    <t>Salupe de inspectie si control</t>
  </si>
  <si>
    <t>Constructii metalice plutitoare</t>
  </si>
  <si>
    <t>Generatoare</t>
  </si>
  <si>
    <t>Echipamente IT si tehnice</t>
  </si>
  <si>
    <t>Echipamente hardware pentru sisteme de raportare</t>
  </si>
  <si>
    <t>Sistem Securitate Informatică  RoSSN/MSW</t>
  </si>
  <si>
    <t>REPARAŢII CAPITALE  - constructii plutitoare</t>
  </si>
  <si>
    <t>Data estimată pentru încep. procedurii</t>
  </si>
  <si>
    <t>Data estimată pentru finaliz. procedurii</t>
  </si>
  <si>
    <t>Red. SIAP/SM</t>
  </si>
  <si>
    <t xml:space="preserve">
34931500-7
45312300-0
48951000-9
51610000-1
 </t>
  </si>
  <si>
    <t>LOT 2 - Reparaţii capitale  Constructie Plutitoare 2199 -Tulcea</t>
  </si>
  <si>
    <t>LOT 3 - Reparaţii capitale  Constructie Plutitoare 2240 - Sf. Gheorghe</t>
  </si>
  <si>
    <t>trim I</t>
  </si>
  <si>
    <t>trim II</t>
  </si>
  <si>
    <t>trim III</t>
  </si>
  <si>
    <t>in funcţie de proiect şi obtinerea avizelor</t>
  </si>
  <si>
    <t>in functie de SF</t>
  </si>
  <si>
    <t>in functie atribuirea contractului de executie</t>
  </si>
  <si>
    <t>in funcţie de achiziţia terenului pe care se va amplasa</t>
  </si>
  <si>
    <t>trim IV</t>
  </si>
  <si>
    <t>Structuri din beton armat                                                              Lucrari de structuri metalice                                    Instalare de antene                                                              Lucrari de instalare de garduri, de balustrade si de dispozitive de siguranta</t>
  </si>
  <si>
    <t xml:space="preserve">72212440-5
48451000-4   </t>
  </si>
  <si>
    <t xml:space="preserve">Servicii de dezvoltare de software de analiza financiara si contabilitate
Pachete software de planificare a resurselor intreprinderii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</si>
</sst>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l_e_i_-;\-* #,##0.00\ _l_e_i_-;_-* &quot;-&quot;??\ _l_e_i_-;_-@_-"/>
    <numFmt numFmtId="165" formatCode="#,##0.00_ ;\-#,##0.00\ "/>
    <numFmt numFmtId="166" formatCode="#,##0_ ;\-#,##0\ "/>
  </numFmts>
  <fonts count="12">
    <font>
      <sz val="10"/>
      <name val="Arial"/>
    </font>
    <font>
      <sz val="10"/>
      <name val="Arial"/>
      <family val="2"/>
      <charset val="238"/>
    </font>
    <font>
      <sz val="10"/>
      <name val="Balcan"/>
    </font>
    <font>
      <b/>
      <i/>
      <sz val="10"/>
      <name val="Arial"/>
      <family val="2"/>
      <charset val="238"/>
    </font>
    <font>
      <b/>
      <sz val="10"/>
      <name val="Arial"/>
      <family val="2"/>
      <charset val="238"/>
    </font>
    <font>
      <i/>
      <sz val="10"/>
      <name val="Arial"/>
      <family val="2"/>
      <charset val="238"/>
    </font>
    <font>
      <sz val="9"/>
      <name val="Arial"/>
      <family val="2"/>
      <charset val="238"/>
    </font>
    <font>
      <i/>
      <sz val="8"/>
      <name val="Arial"/>
      <family val="2"/>
      <charset val="238"/>
    </font>
    <font>
      <sz val="8"/>
      <name val="Arial"/>
      <family val="2"/>
      <charset val="238"/>
    </font>
    <font>
      <b/>
      <sz val="10"/>
      <name val="Arial"/>
      <family val="2"/>
    </font>
    <font>
      <i/>
      <sz val="9"/>
      <name val="Arial"/>
      <family val="2"/>
      <charset val="238"/>
    </font>
    <font>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s>
  <cellStyleXfs count="5">
    <xf numFmtId="0" fontId="0" fillId="0" borderId="0"/>
    <xf numFmtId="164" fontId="1" fillId="0" borderId="0" applyFont="0" applyFill="0" applyBorder="0" applyAlignment="0" applyProtection="0"/>
    <xf numFmtId="0" fontId="11" fillId="0" borderId="0"/>
    <xf numFmtId="0" fontId="1" fillId="0" borderId="0"/>
    <xf numFmtId="0" fontId="2" fillId="0" borderId="0"/>
  </cellStyleXfs>
  <cellXfs count="209">
    <xf numFmtId="0" fontId="0" fillId="0" borderId="0" xfId="0"/>
    <xf numFmtId="0" fontId="1" fillId="2" borderId="0" xfId="0" applyFont="1" applyFill="1" applyBorder="1"/>
    <xf numFmtId="0" fontId="4" fillId="2" borderId="0" xfId="0" applyFont="1" applyFill="1" applyBorder="1"/>
    <xf numFmtId="0" fontId="1" fillId="2" borderId="0" xfId="0" applyFont="1" applyFill="1" applyBorder="1" applyAlignment="1">
      <alignment vertical="center"/>
    </xf>
    <xf numFmtId="0" fontId="1" fillId="2" borderId="0" xfId="0" applyNumberFormat="1"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2" borderId="0" xfId="0" applyFont="1" applyFill="1" applyBorder="1" applyAlignment="1">
      <alignment vertical="center"/>
    </xf>
    <xf numFmtId="0" fontId="1" fillId="0" borderId="1" xfId="0" applyFont="1" applyFill="1" applyBorder="1" applyAlignment="1">
      <alignment horizontal="center" vertical="center" wrapText="1"/>
    </xf>
    <xf numFmtId="0" fontId="1" fillId="2" borderId="1" xfId="0" applyFont="1" applyFill="1" applyBorder="1" applyAlignment="1">
      <alignment vertical="center"/>
    </xf>
    <xf numFmtId="0" fontId="4" fillId="0" borderId="1" xfId="0" applyFont="1" applyFill="1" applyBorder="1" applyAlignment="1">
      <alignment horizontal="center"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3" fontId="1" fillId="2" borderId="1" xfId="0" applyNumberFormat="1" applyFont="1" applyFill="1" applyBorder="1" applyAlignment="1">
      <alignment vertical="center"/>
    </xf>
    <xf numFmtId="0" fontId="1" fillId="0" borderId="1" xfId="0" applyFont="1" applyFill="1" applyBorder="1" applyAlignment="1">
      <alignment horizontal="center" vertical="center"/>
    </xf>
    <xf numFmtId="0" fontId="1" fillId="2" borderId="1" xfId="0" applyFont="1" applyFill="1" applyBorder="1" applyAlignment="1">
      <alignment vertical="center" wrapText="1"/>
    </xf>
    <xf numFmtId="0" fontId="4" fillId="2" borderId="0" xfId="0" applyFont="1" applyFill="1" applyBorder="1" applyAlignment="1">
      <alignment vertical="center"/>
    </xf>
    <xf numFmtId="0" fontId="1" fillId="0" borderId="0" xfId="0" applyFont="1" applyFill="1" applyBorder="1" applyAlignment="1">
      <alignment horizontal="center" vertical="center" wrapText="1"/>
    </xf>
    <xf numFmtId="3" fontId="1" fillId="2" borderId="0" xfId="0" applyNumberFormat="1" applyFont="1" applyFill="1" applyBorder="1" applyAlignment="1">
      <alignment horizontal="center" vertical="center"/>
    </xf>
    <xf numFmtId="0" fontId="1" fillId="2" borderId="0" xfId="0" applyFont="1" applyFill="1" applyAlignment="1">
      <alignment horizontal="center" vertical="center"/>
    </xf>
    <xf numFmtId="0" fontId="1" fillId="0" borderId="1"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4" applyFont="1" applyFill="1" applyBorder="1" applyAlignment="1">
      <alignment vertical="center"/>
    </xf>
    <xf numFmtId="0" fontId="1" fillId="2" borderId="0" xfId="0" applyFont="1" applyFill="1" applyAlignment="1">
      <alignment vertical="center"/>
    </xf>
    <xf numFmtId="0" fontId="1"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2" borderId="0" xfId="0" applyFont="1" applyFill="1" applyBorder="1" applyAlignment="1">
      <alignment vertical="center" wrapText="1"/>
    </xf>
    <xf numFmtId="0" fontId="1" fillId="0" borderId="1" xfId="0" applyFont="1" applyBorder="1" applyAlignment="1">
      <alignment wrapText="1"/>
    </xf>
    <xf numFmtId="0" fontId="4" fillId="2" borderId="1" xfId="0" applyNumberFormat="1" applyFont="1" applyFill="1" applyBorder="1" applyAlignment="1">
      <alignment horizontal="center" vertical="center"/>
    </xf>
    <xf numFmtId="166" fontId="1" fillId="0" borderId="1" xfId="1" applyNumberFormat="1" applyFont="1" applyBorder="1" applyAlignment="1">
      <alignment vertical="center"/>
    </xf>
    <xf numFmtId="0" fontId="1" fillId="2" borderId="1" xfId="0" applyFont="1" applyFill="1" applyBorder="1" applyAlignment="1">
      <alignment horizontal="center" vertical="center"/>
    </xf>
    <xf numFmtId="166" fontId="1" fillId="0" borderId="3" xfId="1" applyNumberFormat="1" applyFont="1" applyBorder="1" applyAlignment="1">
      <alignment vertical="center"/>
    </xf>
    <xf numFmtId="0" fontId="1" fillId="0" borderId="1" xfId="0" applyFont="1" applyBorder="1" applyAlignment="1">
      <alignment horizontal="center" vertical="center" wrapText="1"/>
    </xf>
    <xf numFmtId="166" fontId="1" fillId="2" borderId="1" xfId="1" applyNumberFormat="1" applyFont="1" applyFill="1" applyBorder="1" applyAlignment="1">
      <alignment vertical="center"/>
    </xf>
    <xf numFmtId="0" fontId="1" fillId="0" borderId="0" xfId="0" applyFont="1" applyFill="1" applyAlignment="1">
      <alignment horizontal="center"/>
    </xf>
    <xf numFmtId="0" fontId="1" fillId="0" borderId="0" xfId="0" applyFont="1" applyFill="1" applyBorder="1" applyAlignment="1">
      <alignment vertical="center"/>
    </xf>
    <xf numFmtId="0" fontId="4" fillId="2" borderId="0" xfId="0" applyFont="1" applyFill="1" applyAlignment="1">
      <alignment vertical="center"/>
    </xf>
    <xf numFmtId="0" fontId="1" fillId="0" borderId="1" xfId="0" applyFont="1" applyBorder="1" applyAlignment="1">
      <alignment vertical="top" wrapText="1"/>
    </xf>
    <xf numFmtId="0" fontId="1" fillId="0" borderId="2" xfId="0" applyFont="1" applyBorder="1" applyAlignment="1">
      <alignment vertical="center" wrapText="1"/>
    </xf>
    <xf numFmtId="0" fontId="1" fillId="0" borderId="1" xfId="0" applyFont="1" applyBorder="1" applyAlignment="1">
      <alignment horizontal="center" vertical="top" wrapText="1"/>
    </xf>
    <xf numFmtId="3" fontId="4" fillId="2" borderId="0" xfId="0" applyNumberFormat="1" applyFont="1" applyFill="1" applyBorder="1" applyAlignment="1">
      <alignment vertical="center"/>
    </xf>
    <xf numFmtId="0" fontId="1" fillId="0" borderId="1" xfId="0" applyFont="1" applyFill="1" applyBorder="1" applyAlignment="1">
      <alignment vertical="center"/>
    </xf>
    <xf numFmtId="3" fontId="4" fillId="2" borderId="1" xfId="0" applyNumberFormat="1" applyFont="1" applyFill="1" applyBorder="1" applyAlignment="1">
      <alignment horizontal="right" vertical="center"/>
    </xf>
    <xf numFmtId="0" fontId="1" fillId="0" borderId="0" xfId="0" applyFont="1" applyAlignment="1">
      <alignment vertical="center"/>
    </xf>
    <xf numFmtId="0" fontId="1" fillId="0" borderId="4" xfId="0" applyFont="1" applyFill="1" applyBorder="1" applyAlignment="1">
      <alignment vertical="center" wrapText="1"/>
    </xf>
    <xf numFmtId="3" fontId="1" fillId="0" borderId="3" xfId="0" applyNumberFormat="1" applyFont="1" applyFill="1" applyBorder="1" applyAlignment="1">
      <alignment horizontal="center" vertical="center"/>
    </xf>
    <xf numFmtId="164" fontId="1" fillId="0" borderId="3" xfId="1" applyFont="1" applyBorder="1" applyAlignment="1">
      <alignment horizontal="center" vertical="center"/>
    </xf>
    <xf numFmtId="3" fontId="3" fillId="2" borderId="1" xfId="0" applyNumberFormat="1" applyFont="1" applyFill="1" applyBorder="1" applyAlignment="1">
      <alignment horizontal="center" vertical="center"/>
    </xf>
    <xf numFmtId="165" fontId="1" fillId="0" borderId="1" xfId="1" applyNumberFormat="1" applyFont="1" applyBorder="1" applyAlignment="1">
      <alignment horizontal="center" vertical="center"/>
    </xf>
    <xf numFmtId="164" fontId="1" fillId="0" borderId="1" xfId="1" applyFont="1" applyBorder="1" applyAlignment="1">
      <alignment horizontal="center" vertical="center"/>
    </xf>
    <xf numFmtId="0" fontId="1" fillId="0" borderId="0" xfId="0" applyFont="1" applyFill="1" applyBorder="1" applyAlignment="1">
      <alignment vertical="center" wrapText="1"/>
    </xf>
    <xf numFmtId="0" fontId="1" fillId="2" borderId="0" xfId="0" applyFont="1" applyFill="1" applyBorder="1" applyAlignment="1">
      <alignment horizontal="center" vertical="center" wrapText="1"/>
    </xf>
    <xf numFmtId="164" fontId="1" fillId="0" borderId="0" xfId="1" applyFont="1" applyBorder="1" applyAlignment="1">
      <alignment horizontal="center" vertical="center" wrapText="1"/>
    </xf>
    <xf numFmtId="3" fontId="4" fillId="2" borderId="0" xfId="0" applyNumberFormat="1" applyFont="1" applyFill="1" applyBorder="1"/>
    <xf numFmtId="3" fontId="1" fillId="2" borderId="0" xfId="0" applyNumberFormat="1" applyFont="1" applyFill="1" applyBorder="1"/>
    <xf numFmtId="0" fontId="1" fillId="0" borderId="5" xfId="0" applyFont="1" applyBorder="1" applyAlignment="1">
      <alignment horizontal="center" vertical="center"/>
    </xf>
    <xf numFmtId="0" fontId="1" fillId="0" borderId="5" xfId="0"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5" xfId="4" applyNumberFormat="1" applyFont="1" applyFill="1" applyBorder="1" applyAlignment="1">
      <alignment horizontal="center" vertical="center"/>
    </xf>
    <xf numFmtId="0" fontId="1" fillId="0" borderId="5" xfId="0" applyFont="1" applyBorder="1" applyAlignment="1">
      <alignment horizontal="center" vertical="center" wrapText="1"/>
    </xf>
    <xf numFmtId="0" fontId="1" fillId="0" borderId="0" xfId="0" applyFont="1" applyFill="1" applyBorder="1" applyAlignment="1">
      <alignment wrapText="1"/>
    </xf>
    <xf numFmtId="3" fontId="1" fillId="2" borderId="3" xfId="0" applyNumberFormat="1" applyFont="1" applyFill="1" applyBorder="1" applyAlignment="1">
      <alignment vertical="center"/>
    </xf>
    <xf numFmtId="0" fontId="1" fillId="2" borderId="1" xfId="0" applyFont="1" applyFill="1" applyBorder="1"/>
    <xf numFmtId="0" fontId="1" fillId="0" borderId="6" xfId="0" applyFont="1" applyFill="1" applyBorder="1" applyAlignment="1">
      <alignment vertical="center" wrapText="1"/>
    </xf>
    <xf numFmtId="0" fontId="1" fillId="2" borderId="5" xfId="0" applyFont="1" applyFill="1" applyBorder="1" applyAlignment="1">
      <alignment horizontal="center" vertical="center"/>
    </xf>
    <xf numFmtId="0" fontId="1" fillId="0" borderId="0" xfId="0" applyFont="1" applyAlignment="1">
      <alignment vertical="center" wrapText="1"/>
    </xf>
    <xf numFmtId="0" fontId="1" fillId="2" borderId="4" xfId="0" applyFont="1" applyFill="1" applyBorder="1" applyAlignment="1">
      <alignment vertical="center" wrapText="1"/>
    </xf>
    <xf numFmtId="0" fontId="1" fillId="2" borderId="7" xfId="0" applyFont="1" applyFill="1" applyBorder="1" applyAlignment="1">
      <alignment horizontal="left" vertical="center" wrapText="1"/>
    </xf>
    <xf numFmtId="0" fontId="1" fillId="0" borderId="5" xfId="0" applyFont="1" applyBorder="1" applyAlignment="1">
      <alignment vertical="center" wrapText="1"/>
    </xf>
    <xf numFmtId="164" fontId="1" fillId="0" borderId="3" xfId="1" applyFont="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lignment horizontal="left" vertical="center" wrapText="1"/>
    </xf>
    <xf numFmtId="0" fontId="1" fillId="0" borderId="0" xfId="0" applyFont="1" applyAlignment="1">
      <alignment horizontal="center" vertical="center"/>
    </xf>
    <xf numFmtId="0" fontId="6" fillId="0" borderId="1" xfId="0" applyFont="1" applyBorder="1" applyAlignment="1">
      <alignment vertical="center"/>
    </xf>
    <xf numFmtId="0" fontId="1" fillId="2" borderId="3" xfId="0" applyFont="1" applyFill="1" applyBorder="1" applyAlignment="1">
      <alignment vertical="top" wrapText="1"/>
    </xf>
    <xf numFmtId="0" fontId="1" fillId="2" borderId="3" xfId="0" applyFont="1" applyFill="1" applyBorder="1" applyAlignment="1">
      <alignment vertical="center" wrapText="1"/>
    </xf>
    <xf numFmtId="3"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center"/>
    </xf>
    <xf numFmtId="0" fontId="4" fillId="0" borderId="8" xfId="0" applyFont="1" applyBorder="1" applyAlignment="1">
      <alignment horizontal="left" vertical="center" wrapText="1"/>
    </xf>
    <xf numFmtId="0" fontId="1" fillId="0" borderId="4" xfId="0" applyFont="1" applyFill="1" applyBorder="1" applyAlignment="1">
      <alignment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2" borderId="1" xfId="0" applyFont="1" applyFill="1" applyBorder="1" applyAlignment="1">
      <alignment horizontal="center" vertical="center" wrapText="1"/>
    </xf>
    <xf numFmtId="3" fontId="7" fillId="0" borderId="1" xfId="4" applyNumberFormat="1" applyFont="1" applyFill="1" applyBorder="1" applyAlignment="1">
      <alignment horizontal="center" vertical="center"/>
    </xf>
    <xf numFmtId="0" fontId="7" fillId="0" borderId="5" xfId="0" applyFont="1" applyFill="1" applyBorder="1" applyAlignment="1">
      <alignment horizontal="center" vertical="center" wrapText="1"/>
    </xf>
    <xf numFmtId="3" fontId="6" fillId="2" borderId="0" xfId="0" applyNumberFormat="1" applyFont="1" applyFill="1" applyBorder="1" applyAlignment="1">
      <alignment vertical="center"/>
    </xf>
    <xf numFmtId="166" fontId="6" fillId="0" borderId="0" xfId="1" applyNumberFormat="1" applyFont="1" applyBorder="1" applyAlignment="1">
      <alignment vertical="center"/>
    </xf>
    <xf numFmtId="0" fontId="4" fillId="0" borderId="6" xfId="0" applyFont="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1" fillId="2" borderId="1"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2" xfId="0" applyFont="1" applyFill="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3" fontId="4" fillId="2" borderId="1" xfId="0" applyNumberFormat="1" applyFont="1" applyFill="1" applyBorder="1" applyAlignment="1">
      <alignment vertical="center"/>
    </xf>
    <xf numFmtId="3" fontId="4" fillId="0" borderId="1" xfId="0" applyNumberFormat="1" applyFont="1" applyBorder="1" applyAlignment="1">
      <alignment vertical="center" wrapText="1"/>
    </xf>
    <xf numFmtId="0" fontId="1" fillId="2" borderId="4" xfId="0" applyFont="1" applyFill="1" applyBorder="1" applyAlignment="1">
      <alignment horizontal="center" vertical="center" wrapText="1"/>
    </xf>
    <xf numFmtId="0" fontId="5" fillId="2" borderId="0" xfId="0" applyFont="1" applyFill="1" applyBorder="1" applyAlignment="1">
      <alignment horizontal="center" vertical="center"/>
    </xf>
    <xf numFmtId="164" fontId="1"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3" fontId="4" fillId="0" borderId="1" xfId="0" applyNumberFormat="1" applyFont="1" applyFill="1" applyBorder="1" applyAlignment="1">
      <alignment vertical="center"/>
    </xf>
    <xf numFmtId="0" fontId="7" fillId="0" borderId="2" xfId="0" applyFont="1" applyFill="1" applyBorder="1" applyAlignment="1">
      <alignment vertical="center" wrapText="1"/>
    </xf>
    <xf numFmtId="3" fontId="7" fillId="0" borderId="2" xfId="0" applyNumberFormat="1" applyFont="1" applyFill="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166" fontId="4" fillId="0" borderId="1" xfId="1" applyNumberFormat="1" applyFont="1" applyBorder="1" applyAlignment="1">
      <alignment vertical="center"/>
    </xf>
    <xf numFmtId="0" fontId="7" fillId="0" borderId="1" xfId="0" applyFont="1" applyBorder="1" applyAlignment="1">
      <alignment horizontal="center" vertical="center"/>
    </xf>
    <xf numFmtId="0" fontId="7" fillId="0"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0" xfId="0" applyFont="1" applyFill="1" applyBorder="1"/>
    <xf numFmtId="0" fontId="6" fillId="0" borderId="1" xfId="0" applyFont="1" applyFill="1" applyBorder="1" applyAlignment="1">
      <alignment horizontal="center" vertical="center"/>
    </xf>
    <xf numFmtId="0" fontId="6" fillId="0" borderId="1" xfId="0" applyFont="1" applyBorder="1"/>
    <xf numFmtId="3" fontId="7" fillId="0" borderId="5" xfId="0" applyNumberFormat="1" applyFont="1" applyFill="1" applyBorder="1" applyAlignment="1">
      <alignment horizontal="center" vertical="center"/>
    </xf>
    <xf numFmtId="0" fontId="7" fillId="2" borderId="1" xfId="0" applyFont="1" applyFill="1" applyBorder="1" applyAlignment="1">
      <alignment vertical="center" wrapText="1"/>
    </xf>
    <xf numFmtId="0" fontId="7" fillId="0" borderId="10" xfId="4"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8" xfId="0" applyFont="1" applyBorder="1" applyAlignment="1">
      <alignment horizontal="left"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3" fontId="7" fillId="0" borderId="5" xfId="4" applyNumberFormat="1" applyFont="1" applyFill="1" applyBorder="1" applyAlignment="1">
      <alignment horizontal="center" vertical="center"/>
    </xf>
    <xf numFmtId="0" fontId="4" fillId="0" borderId="4" xfId="0" applyFont="1" applyBorder="1" applyAlignment="1">
      <alignment horizontal="left" vertical="center"/>
    </xf>
    <xf numFmtId="0" fontId="7" fillId="0" borderId="0" xfId="0" applyFont="1" applyAlignment="1">
      <alignment horizontal="center" wrapText="1"/>
    </xf>
    <xf numFmtId="0" fontId="7" fillId="0" borderId="1" xfId="0" applyFont="1" applyBorder="1" applyAlignment="1">
      <alignment vertical="top" wrapText="1"/>
    </xf>
    <xf numFmtId="0" fontId="7" fillId="0" borderId="1" xfId="0" applyFont="1" applyFill="1" applyBorder="1" applyAlignment="1">
      <alignment horizontal="center" vertical="center"/>
    </xf>
    <xf numFmtId="0" fontId="8" fillId="2" borderId="0" xfId="0" applyFont="1" applyFill="1" applyBorder="1"/>
    <xf numFmtId="0" fontId="8" fillId="0" borderId="0" xfId="0" applyFont="1"/>
    <xf numFmtId="0" fontId="1" fillId="2" borderId="3" xfId="0" applyFont="1" applyFill="1" applyBorder="1" applyAlignment="1">
      <alignment horizontal="center" vertical="center"/>
    </xf>
    <xf numFmtId="3" fontId="9" fillId="0" borderId="1" xfId="0" applyNumberFormat="1" applyFont="1" applyFill="1" applyBorder="1" applyAlignment="1">
      <alignment vertical="center"/>
    </xf>
    <xf numFmtId="0" fontId="1" fillId="0" borderId="8"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center"/>
    </xf>
    <xf numFmtId="0" fontId="4" fillId="0" borderId="9" xfId="0" applyFont="1" applyFill="1" applyBorder="1" applyAlignment="1">
      <alignment horizontal="center" vertical="center" wrapText="1"/>
    </xf>
    <xf numFmtId="165" fontId="1" fillId="0" borderId="1" xfId="1" applyNumberFormat="1" applyFont="1" applyBorder="1" applyAlignment="1">
      <alignment horizontal="center" vertical="center" wrapText="1"/>
    </xf>
    <xf numFmtId="0" fontId="1" fillId="2" borderId="0" xfId="0" applyFont="1" applyFill="1" applyBorder="1" applyAlignment="1">
      <alignment horizont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3" fontId="1" fillId="2" borderId="0" xfId="0" applyNumberFormat="1" applyFont="1" applyFill="1" applyBorder="1" applyAlignment="1">
      <alignment horizontal="right" vertical="center"/>
    </xf>
    <xf numFmtId="164" fontId="1" fillId="0" borderId="0" xfId="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wrapText="1"/>
    </xf>
    <xf numFmtId="165" fontId="1" fillId="0" borderId="0" xfId="1" applyNumberFormat="1" applyFont="1" applyBorder="1" applyAlignment="1">
      <alignment horizontal="center" vertical="center"/>
    </xf>
    <xf numFmtId="164" fontId="1" fillId="0" borderId="0" xfId="1" applyFont="1" applyBorder="1" applyAlignment="1">
      <alignment wrapText="1"/>
    </xf>
    <xf numFmtId="166" fontId="1" fillId="0" borderId="2" xfId="1" applyNumberFormat="1" applyFont="1" applyBorder="1" applyAlignment="1">
      <alignment vertical="center"/>
    </xf>
    <xf numFmtId="3" fontId="4" fillId="2" borderId="2" xfId="0" applyNumberFormat="1" applyFont="1" applyFill="1" applyBorder="1" applyAlignment="1">
      <alignment vertical="center"/>
    </xf>
    <xf numFmtId="166" fontId="7" fillId="0" borderId="2" xfId="1" applyNumberFormat="1" applyFont="1" applyBorder="1" applyAlignment="1">
      <alignment vertical="center"/>
    </xf>
    <xf numFmtId="3" fontId="4" fillId="2" borderId="8" xfId="0" applyNumberFormat="1" applyFont="1" applyFill="1" applyBorder="1" applyAlignment="1">
      <alignment vertical="center"/>
    </xf>
    <xf numFmtId="3" fontId="4" fillId="0" borderId="2" xfId="0" applyNumberFormat="1" applyFont="1" applyFill="1" applyBorder="1" applyAlignment="1">
      <alignment vertical="center"/>
    </xf>
    <xf numFmtId="166" fontId="4" fillId="0" borderId="2" xfId="1" applyNumberFormat="1" applyFont="1" applyBorder="1" applyAlignment="1">
      <alignment vertical="center"/>
    </xf>
    <xf numFmtId="166" fontId="6" fillId="0" borderId="2" xfId="1" applyNumberFormat="1" applyFont="1" applyBorder="1" applyAlignment="1">
      <alignment vertical="center"/>
    </xf>
    <xf numFmtId="3" fontId="9" fillId="0" borderId="2" xfId="0" applyNumberFormat="1" applyFont="1" applyFill="1" applyBorder="1" applyAlignment="1">
      <alignment vertical="center"/>
    </xf>
    <xf numFmtId="3" fontId="4" fillId="0" borderId="2" xfId="0" applyNumberFormat="1" applyFont="1" applyBorder="1" applyAlignment="1">
      <alignment vertical="center" wrapText="1"/>
    </xf>
    <xf numFmtId="166" fontId="6" fillId="0" borderId="8" xfId="1" applyNumberFormat="1" applyFont="1" applyBorder="1" applyAlignment="1">
      <alignment vertical="center"/>
    </xf>
    <xf numFmtId="3" fontId="1" fillId="2" borderId="1"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3" fontId="8" fillId="2" borderId="1" xfId="0" applyNumberFormat="1" applyFont="1" applyFill="1" applyBorder="1" applyAlignment="1">
      <alignment horizontal="right" vertical="center"/>
    </xf>
    <xf numFmtId="3" fontId="10" fillId="2" borderId="1" xfId="0" applyNumberFormat="1" applyFont="1" applyFill="1" applyBorder="1" applyAlignment="1">
      <alignment horizontal="right" vertical="center"/>
    </xf>
    <xf numFmtId="166" fontId="8" fillId="0" borderId="2" xfId="1" applyNumberFormat="1" applyFont="1" applyBorder="1" applyAlignment="1">
      <alignment vertical="center"/>
    </xf>
    <xf numFmtId="0" fontId="7" fillId="0" borderId="2" xfId="0" applyFont="1" applyFill="1" applyBorder="1" applyAlignment="1">
      <alignment horizontal="center" vertical="center" wrapText="1"/>
    </xf>
    <xf numFmtId="166" fontId="10" fillId="0" borderId="2" xfId="1" applyNumberFormat="1" applyFont="1" applyBorder="1" applyAlignment="1">
      <alignment vertical="center"/>
    </xf>
    <xf numFmtId="2" fontId="1" fillId="2" borderId="0" xfId="0" applyNumberFormat="1" applyFont="1" applyFill="1" applyBorder="1"/>
    <xf numFmtId="0" fontId="1" fillId="2" borderId="0" xfId="0" applyFont="1" applyFill="1" applyBorder="1" applyAlignment="1"/>
    <xf numFmtId="164" fontId="1" fillId="0" borderId="3" xfId="1" applyFont="1" applyBorder="1" applyAlignment="1">
      <alignment horizontal="center" vertical="center"/>
    </xf>
    <xf numFmtId="164" fontId="1" fillId="0" borderId="11" xfId="1" applyFont="1" applyBorder="1" applyAlignment="1">
      <alignment horizontal="center" vertical="center"/>
    </xf>
    <xf numFmtId="164" fontId="1" fillId="0" borderId="4" xfId="1" applyFont="1" applyBorder="1" applyAlignment="1">
      <alignment horizontal="center" vertical="center"/>
    </xf>
    <xf numFmtId="164" fontId="1" fillId="0" borderId="3" xfId="1" applyFont="1" applyBorder="1" applyAlignment="1">
      <alignment horizontal="center" vertical="center" wrapText="1"/>
    </xf>
    <xf numFmtId="164" fontId="1" fillId="0" borderId="4" xfId="1" applyFont="1" applyBorder="1" applyAlignment="1">
      <alignment horizontal="center" vertical="center" wrapText="1"/>
    </xf>
    <xf numFmtId="164" fontId="1" fillId="0" borderId="11" xfId="1" applyFont="1" applyBorder="1" applyAlignment="1">
      <alignment horizontal="center" vertical="center" wrapText="1"/>
    </xf>
    <xf numFmtId="165" fontId="1" fillId="0" borderId="3" xfId="1" applyNumberFormat="1" applyFont="1" applyBorder="1" applyAlignment="1">
      <alignment horizontal="center" vertical="center"/>
    </xf>
    <xf numFmtId="165" fontId="1" fillId="0" borderId="11" xfId="1" applyNumberFormat="1" applyFont="1" applyBorder="1" applyAlignment="1">
      <alignment horizontal="center" vertical="center"/>
    </xf>
    <xf numFmtId="165" fontId="1" fillId="0" borderId="4" xfId="1" applyNumberFormat="1" applyFont="1" applyBorder="1" applyAlignment="1">
      <alignment horizontal="center" vertical="center"/>
    </xf>
    <xf numFmtId="0" fontId="4" fillId="2" borderId="5" xfId="0" applyFont="1" applyFill="1" applyBorder="1" applyAlignment="1">
      <alignment horizontal="left" vertical="center"/>
    </xf>
    <xf numFmtId="0" fontId="4" fillId="2" borderId="9" xfId="0" applyFont="1" applyFill="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0" borderId="3" xfId="1" applyNumberFormat="1" applyFont="1" applyBorder="1" applyAlignment="1">
      <alignment horizontal="center" vertical="center" wrapText="1"/>
    </xf>
    <xf numFmtId="165" fontId="1" fillId="0" borderId="11" xfId="1" applyNumberFormat="1" applyFont="1" applyBorder="1" applyAlignment="1">
      <alignment horizontal="center" vertical="center" wrapText="1"/>
    </xf>
    <xf numFmtId="165" fontId="1" fillId="0" borderId="4" xfId="1" applyNumberFormat="1"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0" xfId="0" applyFont="1" applyFill="1" applyBorder="1" applyAlignment="1">
      <alignment horizontal="center"/>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1" fillId="2" borderId="0" xfId="0" applyFont="1" applyFill="1" applyBorder="1" applyAlignment="1">
      <alignment horizontal="left"/>
    </xf>
    <xf numFmtId="0" fontId="1" fillId="2" borderId="1" xfId="0" applyFont="1" applyFill="1" applyBorder="1" applyAlignment="1">
      <alignment horizontal="center" vertical="center" wrapText="1"/>
    </xf>
    <xf numFmtId="0" fontId="4" fillId="2" borderId="0" xfId="0" applyFont="1" applyFill="1" applyBorder="1" applyAlignment="1">
      <alignment horizontal="center" vertical="center"/>
    </xf>
  </cellXfs>
  <cellStyles count="5">
    <cellStyle name="Comma" xfId="1" builtinId="3"/>
    <cellStyle name="Normal" xfId="0" builtinId="0"/>
    <cellStyle name="Normal 2" xfId="2"/>
    <cellStyle name="Normal 3" xfId="3"/>
    <cellStyle name="Normal_Sheet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102</xdr:row>
      <xdr:rowOff>0</xdr:rowOff>
    </xdr:from>
    <xdr:to>
      <xdr:col>9</xdr:col>
      <xdr:colOff>114300</xdr:colOff>
      <xdr:row>102</xdr:row>
      <xdr:rowOff>9525</xdr:rowOff>
    </xdr:to>
    <xdr:pic>
      <xdr:nvPicPr>
        <xdr:cNvPr id="31323"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24"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25"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26"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27"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28"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29"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0"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1"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2"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3"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4"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5"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6"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7"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8"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39"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0"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1"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2"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3"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4"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5"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6"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7"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8"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49"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0"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1"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2"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3"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4"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5"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6"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7"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8"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59"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0"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1"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2"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3"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4"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5"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6"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7"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8"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69"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0"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1"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2"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3"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4"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5"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6"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7"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8"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79"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0"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1"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2"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3"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4"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5"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6"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7"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102</xdr:row>
      <xdr:rowOff>0</xdr:rowOff>
    </xdr:from>
    <xdr:to>
      <xdr:col>9</xdr:col>
      <xdr:colOff>114300</xdr:colOff>
      <xdr:row>102</xdr:row>
      <xdr:rowOff>9525</xdr:rowOff>
    </xdr:to>
    <xdr:pic>
      <xdr:nvPicPr>
        <xdr:cNvPr id="31388"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3223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21</xdr:row>
      <xdr:rowOff>0</xdr:rowOff>
    </xdr:from>
    <xdr:to>
      <xdr:col>9</xdr:col>
      <xdr:colOff>114300</xdr:colOff>
      <xdr:row>21</xdr:row>
      <xdr:rowOff>9525</xdr:rowOff>
    </xdr:to>
    <xdr:pic>
      <xdr:nvPicPr>
        <xdr:cNvPr id="31389"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4429125"/>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114300</xdr:colOff>
      <xdr:row>21</xdr:row>
      <xdr:rowOff>9525</xdr:rowOff>
    </xdr:to>
    <xdr:pic>
      <xdr:nvPicPr>
        <xdr:cNvPr id="31390"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96700" y="4429125"/>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21</xdr:row>
      <xdr:rowOff>0</xdr:rowOff>
    </xdr:from>
    <xdr:to>
      <xdr:col>11</xdr:col>
      <xdr:colOff>114300</xdr:colOff>
      <xdr:row>21</xdr:row>
      <xdr:rowOff>9525</xdr:rowOff>
    </xdr:to>
    <xdr:pic>
      <xdr:nvPicPr>
        <xdr:cNvPr id="31391"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4429125"/>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22</xdr:row>
      <xdr:rowOff>0</xdr:rowOff>
    </xdr:from>
    <xdr:to>
      <xdr:col>9</xdr:col>
      <xdr:colOff>114300</xdr:colOff>
      <xdr:row>22</xdr:row>
      <xdr:rowOff>9525</xdr:rowOff>
    </xdr:to>
    <xdr:pic>
      <xdr:nvPicPr>
        <xdr:cNvPr id="31392"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3875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22</xdr:row>
      <xdr:rowOff>0</xdr:rowOff>
    </xdr:from>
    <xdr:to>
      <xdr:col>10</xdr:col>
      <xdr:colOff>114300</xdr:colOff>
      <xdr:row>22</xdr:row>
      <xdr:rowOff>9525</xdr:rowOff>
    </xdr:to>
    <xdr:pic>
      <xdr:nvPicPr>
        <xdr:cNvPr id="31393"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96700" y="523875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23</xdr:row>
      <xdr:rowOff>0</xdr:rowOff>
    </xdr:from>
    <xdr:to>
      <xdr:col>9</xdr:col>
      <xdr:colOff>114300</xdr:colOff>
      <xdr:row>23</xdr:row>
      <xdr:rowOff>9525</xdr:rowOff>
    </xdr:to>
    <xdr:pic>
      <xdr:nvPicPr>
        <xdr:cNvPr id="31394"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56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10</xdr:col>
      <xdr:colOff>114300</xdr:colOff>
      <xdr:row>23</xdr:row>
      <xdr:rowOff>9525</xdr:rowOff>
    </xdr:to>
    <xdr:pic>
      <xdr:nvPicPr>
        <xdr:cNvPr id="31395" name="Picture 1" descr="https://www.e-licitatie.ro:8881/SeapResources/img/transpare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96700" y="5562600"/>
          <a:ext cx="114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8"/>
  <sheetViews>
    <sheetView tabSelected="1" topLeftCell="A43" zoomScaleNormal="100" workbookViewId="0">
      <selection activeCell="L18" sqref="L18"/>
    </sheetView>
  </sheetViews>
  <sheetFormatPr defaultRowHeight="12.75"/>
  <cols>
    <col min="1" max="1" width="3.7109375" style="36" customWidth="1"/>
    <col min="2" max="2" width="61.42578125" style="24" customWidth="1"/>
    <col min="3" max="3" width="4.5703125" style="19" customWidth="1"/>
    <col min="4" max="4" width="4.28515625" style="19" customWidth="1"/>
    <col min="5" max="5" width="11.42578125" style="92" customWidth="1"/>
    <col min="6" max="6" width="49.140625" style="3" customWidth="1"/>
    <col min="7" max="7" width="9.42578125" style="3" customWidth="1"/>
    <col min="8" max="8" width="9.5703125" style="4" customWidth="1"/>
    <col min="9" max="9" width="9.28515625" style="91" customWidth="1"/>
    <col min="10" max="10" width="12.5703125" style="92" customWidth="1"/>
    <col min="11" max="11" width="9.7109375" style="1" customWidth="1"/>
    <col min="12" max="12" width="5.7109375" style="1" customWidth="1"/>
    <col min="13" max="16384" width="9.140625" style="1"/>
  </cols>
  <sheetData>
    <row r="1" spans="1:12">
      <c r="E1" s="150"/>
      <c r="I1" s="151"/>
      <c r="J1" s="150"/>
    </row>
    <row r="2" spans="1:12">
      <c r="E2" s="150"/>
      <c r="I2" s="151"/>
      <c r="J2" s="150"/>
    </row>
    <row r="3" spans="1:12" ht="14.25" customHeight="1">
      <c r="I3" s="1"/>
      <c r="J3" s="150"/>
    </row>
    <row r="4" spans="1:12">
      <c r="B4" s="38"/>
      <c r="I4" s="1"/>
      <c r="J4" s="150"/>
    </row>
    <row r="5" spans="1:12">
      <c r="J5" s="150"/>
    </row>
    <row r="6" spans="1:12">
      <c r="A6" s="206" t="s">
        <v>3</v>
      </c>
      <c r="B6" s="206"/>
      <c r="C6" s="91"/>
      <c r="D6" s="91"/>
      <c r="I6" s="151"/>
      <c r="J6" s="151"/>
    </row>
    <row r="7" spans="1:12">
      <c r="A7" s="208" t="s">
        <v>85</v>
      </c>
      <c r="B7" s="208"/>
      <c r="C7" s="208"/>
      <c r="D7" s="208"/>
      <c r="E7" s="208"/>
      <c r="F7" s="208"/>
      <c r="G7" s="208"/>
      <c r="H7" s="208"/>
      <c r="I7" s="208"/>
      <c r="J7" s="208"/>
      <c r="K7" s="208"/>
    </row>
    <row r="8" spans="1:12" ht="13.5" customHeight="1">
      <c r="A8" s="208" t="s">
        <v>13</v>
      </c>
      <c r="B8" s="208"/>
      <c r="C8" s="208"/>
      <c r="D8" s="208"/>
      <c r="E8" s="208"/>
      <c r="F8" s="208"/>
      <c r="G8" s="208"/>
      <c r="H8" s="208"/>
      <c r="I8" s="208"/>
      <c r="J8" s="208"/>
      <c r="K8" s="208"/>
    </row>
    <row r="9" spans="1:12" ht="13.5" customHeight="1">
      <c r="A9" s="152"/>
      <c r="B9" s="152"/>
      <c r="C9" s="152"/>
      <c r="D9" s="152"/>
      <c r="E9" s="152"/>
      <c r="F9" s="152"/>
      <c r="G9" s="152"/>
      <c r="H9" s="152"/>
      <c r="I9" s="152"/>
      <c r="J9" s="152"/>
      <c r="K9" s="152"/>
    </row>
    <row r="10" spans="1:12" ht="13.5" customHeight="1">
      <c r="A10" s="152"/>
      <c r="B10" s="152"/>
      <c r="C10" s="152"/>
      <c r="D10" s="152"/>
      <c r="E10" s="152"/>
      <c r="F10" s="152"/>
      <c r="G10" s="152"/>
      <c r="H10" s="152"/>
      <c r="I10" s="152"/>
      <c r="J10" s="152"/>
      <c r="K10" s="152"/>
    </row>
    <row r="11" spans="1:12" ht="13.5" customHeight="1">
      <c r="A11" s="152"/>
      <c r="B11" s="152"/>
      <c r="C11" s="152"/>
      <c r="D11" s="152"/>
      <c r="E11" s="152"/>
      <c r="F11" s="152"/>
      <c r="G11" s="152"/>
      <c r="H11" s="152"/>
      <c r="I11" s="152"/>
      <c r="J11" s="152"/>
      <c r="K11" s="152"/>
    </row>
    <row r="12" spans="1:12">
      <c r="A12" s="94"/>
      <c r="B12" s="91"/>
      <c r="C12" s="94"/>
      <c r="D12" s="94"/>
      <c r="E12" s="94"/>
      <c r="F12" s="94"/>
      <c r="H12" s="3"/>
      <c r="I12" s="151"/>
      <c r="J12" s="3"/>
      <c r="K12" s="3"/>
      <c r="L12" s="146"/>
    </row>
    <row r="13" spans="1:12">
      <c r="A13" s="5"/>
      <c r="B13" s="18"/>
      <c r="C13" s="94"/>
      <c r="D13" s="94"/>
      <c r="E13" s="94"/>
      <c r="F13" s="16"/>
      <c r="G13" s="178"/>
      <c r="H13" s="178"/>
      <c r="I13" s="151"/>
      <c r="J13" s="178"/>
      <c r="K13" s="178"/>
      <c r="L13" s="147"/>
    </row>
    <row r="14" spans="1:12">
      <c r="A14" s="5"/>
      <c r="B14" s="18"/>
      <c r="C14" s="94"/>
      <c r="D14" s="94"/>
      <c r="E14" s="94"/>
      <c r="F14" s="42"/>
      <c r="H14" s="3"/>
      <c r="I14" s="151"/>
      <c r="J14" s="3"/>
      <c r="K14" s="3"/>
      <c r="L14" s="146"/>
    </row>
    <row r="15" spans="1:12">
      <c r="A15" s="5"/>
      <c r="B15" s="18"/>
      <c r="C15" s="152"/>
      <c r="D15" s="152"/>
      <c r="E15" s="152"/>
      <c r="F15" s="42"/>
      <c r="H15" s="3"/>
      <c r="I15" s="151"/>
      <c r="J15" s="3"/>
      <c r="K15" s="3"/>
      <c r="L15" s="151"/>
    </row>
    <row r="16" spans="1:12">
      <c r="A16" s="5"/>
      <c r="B16" s="18"/>
      <c r="C16" s="152"/>
      <c r="D16" s="152"/>
      <c r="E16" s="152"/>
      <c r="F16" s="42"/>
      <c r="H16" s="3"/>
      <c r="I16" s="151"/>
      <c r="J16" s="3"/>
      <c r="K16" s="3"/>
      <c r="L16" s="151"/>
    </row>
    <row r="17" spans="1:12" ht="12" customHeight="1">
      <c r="A17" s="6"/>
      <c r="B17" s="16"/>
      <c r="C17" s="103"/>
      <c r="D17" s="103"/>
      <c r="E17" s="103"/>
      <c r="F17" s="7"/>
      <c r="J17" s="103"/>
    </row>
    <row r="18" spans="1:12" ht="81.75" customHeight="1">
      <c r="A18" s="197" t="s">
        <v>4</v>
      </c>
      <c r="B18" s="202" t="s">
        <v>0</v>
      </c>
      <c r="C18" s="202" t="s">
        <v>1</v>
      </c>
      <c r="D18" s="202" t="s">
        <v>5</v>
      </c>
      <c r="E18" s="202" t="s">
        <v>6</v>
      </c>
      <c r="F18" s="202" t="s">
        <v>25</v>
      </c>
      <c r="G18" s="207" t="s">
        <v>19</v>
      </c>
      <c r="H18" s="207"/>
      <c r="I18" s="192" t="s">
        <v>11</v>
      </c>
      <c r="J18" s="192" t="s">
        <v>186</v>
      </c>
      <c r="K18" s="192" t="s">
        <v>187</v>
      </c>
      <c r="L18" s="53"/>
    </row>
    <row r="19" spans="1:12">
      <c r="A19" s="199"/>
      <c r="B19" s="203"/>
      <c r="C19" s="203"/>
      <c r="D19" s="203"/>
      <c r="E19" s="203"/>
      <c r="F19" s="203"/>
      <c r="G19" s="12" t="s">
        <v>7</v>
      </c>
      <c r="H19" s="30" t="s">
        <v>8</v>
      </c>
      <c r="I19" s="193"/>
      <c r="J19" s="193"/>
      <c r="K19" s="193"/>
      <c r="L19" s="53"/>
    </row>
    <row r="20" spans="1:12" s="2" customFormat="1" ht="17.25" customHeight="1">
      <c r="A20" s="10"/>
      <c r="B20" s="12" t="s">
        <v>31</v>
      </c>
      <c r="C20" s="12"/>
      <c r="D20" s="12"/>
      <c r="E20" s="12"/>
      <c r="F20" s="11"/>
      <c r="G20" s="44"/>
      <c r="H20" s="44"/>
      <c r="I20" s="93"/>
      <c r="J20" s="49"/>
      <c r="K20" s="49"/>
      <c r="L20" s="26"/>
    </row>
    <row r="21" spans="1:12" s="2" customFormat="1" ht="16.5" customHeight="1">
      <c r="A21" s="10"/>
      <c r="B21" s="188" t="s">
        <v>128</v>
      </c>
      <c r="C21" s="189"/>
      <c r="D21" s="189"/>
      <c r="E21" s="189"/>
      <c r="F21" s="189"/>
      <c r="G21" s="189"/>
      <c r="H21" s="189"/>
      <c r="I21" s="189"/>
      <c r="J21" s="55"/>
      <c r="K21" s="55"/>
      <c r="L21" s="55"/>
    </row>
    <row r="22" spans="1:12" ht="63.75">
      <c r="A22" s="8">
        <v>1</v>
      </c>
      <c r="B22" s="27" t="s">
        <v>86</v>
      </c>
      <c r="C22" s="32"/>
      <c r="D22" s="32"/>
      <c r="E22" s="93" t="s">
        <v>48</v>
      </c>
      <c r="F22" s="22" t="s">
        <v>135</v>
      </c>
      <c r="G22" s="13">
        <v>368125</v>
      </c>
      <c r="H22" s="35">
        <f t="shared" ref="H22:H35" si="0">G22/4.5</f>
        <v>81805.555555555562</v>
      </c>
      <c r="I22" s="93" t="s">
        <v>30</v>
      </c>
      <c r="J22" s="48" t="s">
        <v>192</v>
      </c>
      <c r="K22" s="48" t="s">
        <v>193</v>
      </c>
      <c r="L22" s="154"/>
    </row>
    <row r="23" spans="1:12" ht="25.5">
      <c r="A23" s="8">
        <v>2</v>
      </c>
      <c r="B23" s="20" t="s">
        <v>87</v>
      </c>
      <c r="C23" s="32"/>
      <c r="D23" s="32"/>
      <c r="E23" s="32" t="s">
        <v>41</v>
      </c>
      <c r="F23" s="22" t="s">
        <v>136</v>
      </c>
      <c r="G23" s="13">
        <v>2500</v>
      </c>
      <c r="H23" s="35">
        <f t="shared" si="0"/>
        <v>555.55555555555554</v>
      </c>
      <c r="I23" s="93" t="s">
        <v>36</v>
      </c>
      <c r="J23" s="48" t="s">
        <v>192</v>
      </c>
      <c r="K23" s="48" t="s">
        <v>193</v>
      </c>
      <c r="L23" s="154"/>
    </row>
    <row r="24" spans="1:12" ht="25.5">
      <c r="A24" s="8">
        <v>3</v>
      </c>
      <c r="B24" s="20" t="s">
        <v>43</v>
      </c>
      <c r="C24" s="32"/>
      <c r="D24" s="32"/>
      <c r="E24" s="32" t="s">
        <v>42</v>
      </c>
      <c r="F24" s="21" t="s">
        <v>137</v>
      </c>
      <c r="G24" s="13">
        <v>3720</v>
      </c>
      <c r="H24" s="35">
        <f t="shared" si="0"/>
        <v>826.66666666666663</v>
      </c>
      <c r="I24" s="93" t="s">
        <v>36</v>
      </c>
      <c r="J24" s="48" t="s">
        <v>193</v>
      </c>
      <c r="K24" s="48" t="s">
        <v>194</v>
      </c>
      <c r="L24" s="154"/>
    </row>
    <row r="25" spans="1:12">
      <c r="A25" s="8"/>
      <c r="B25" s="95" t="s">
        <v>129</v>
      </c>
      <c r="C25" s="96"/>
      <c r="D25" s="96"/>
      <c r="E25" s="96"/>
      <c r="F25" s="96"/>
      <c r="G25" s="96"/>
      <c r="H25" s="96"/>
      <c r="I25" s="96"/>
      <c r="J25" s="96"/>
      <c r="K25" s="96"/>
      <c r="L25" s="155"/>
    </row>
    <row r="26" spans="1:12" ht="25.5">
      <c r="A26" s="8">
        <v>4</v>
      </c>
      <c r="B26" s="21" t="s">
        <v>58</v>
      </c>
      <c r="C26" s="32"/>
      <c r="D26" s="32"/>
      <c r="E26" s="93" t="s">
        <v>53</v>
      </c>
      <c r="F26" s="22" t="s">
        <v>56</v>
      </c>
      <c r="G26" s="13">
        <v>1600</v>
      </c>
      <c r="H26" s="31">
        <f t="shared" si="0"/>
        <v>355.55555555555554</v>
      </c>
      <c r="I26" s="93" t="s">
        <v>17</v>
      </c>
      <c r="J26" s="51" t="s">
        <v>194</v>
      </c>
      <c r="K26" s="51" t="s">
        <v>194</v>
      </c>
      <c r="L26" s="154"/>
    </row>
    <row r="27" spans="1:12" ht="25.5">
      <c r="A27" s="8">
        <v>5</v>
      </c>
      <c r="B27" s="21" t="s">
        <v>59</v>
      </c>
      <c r="C27" s="32"/>
      <c r="D27" s="32"/>
      <c r="E27" s="32" t="s">
        <v>12</v>
      </c>
      <c r="F27" s="15" t="s">
        <v>20</v>
      </c>
      <c r="G27" s="13">
        <v>4000</v>
      </c>
      <c r="H27" s="31">
        <f t="shared" si="0"/>
        <v>888.88888888888891</v>
      </c>
      <c r="I27" s="93" t="s">
        <v>17</v>
      </c>
      <c r="J27" s="51" t="s">
        <v>194</v>
      </c>
      <c r="K27" s="51" t="s">
        <v>194</v>
      </c>
      <c r="L27" s="154"/>
    </row>
    <row r="28" spans="1:12" ht="25.5" customHeight="1">
      <c r="A28" s="8"/>
      <c r="B28" s="204" t="s">
        <v>130</v>
      </c>
      <c r="C28" s="205"/>
      <c r="D28" s="205"/>
      <c r="E28" s="205"/>
      <c r="F28" s="205"/>
      <c r="G28" s="205"/>
      <c r="H28" s="205"/>
      <c r="I28" s="205"/>
      <c r="J28" s="205"/>
      <c r="K28" s="205"/>
      <c r="L28" s="156"/>
    </row>
    <row r="29" spans="1:12" ht="25.5">
      <c r="A29" s="8">
        <v>6</v>
      </c>
      <c r="B29" s="40" t="s">
        <v>89</v>
      </c>
      <c r="C29" s="32"/>
      <c r="D29" s="32"/>
      <c r="E29" s="93" t="s">
        <v>53</v>
      </c>
      <c r="F29" s="22" t="s">
        <v>56</v>
      </c>
      <c r="G29" s="63">
        <v>14516</v>
      </c>
      <c r="H29" s="33">
        <f t="shared" si="0"/>
        <v>3225.7777777777778</v>
      </c>
      <c r="I29" s="93" t="s">
        <v>17</v>
      </c>
      <c r="J29" s="51" t="s">
        <v>194</v>
      </c>
      <c r="K29" s="51" t="s">
        <v>194</v>
      </c>
      <c r="L29" s="154"/>
    </row>
    <row r="30" spans="1:12" ht="63.75">
      <c r="A30" s="8">
        <v>7</v>
      </c>
      <c r="B30" s="40" t="s">
        <v>88</v>
      </c>
      <c r="C30" s="32"/>
      <c r="D30" s="32"/>
      <c r="E30" s="93" t="s">
        <v>57</v>
      </c>
      <c r="F30" s="29" t="s">
        <v>200</v>
      </c>
      <c r="G30" s="13">
        <v>243548</v>
      </c>
      <c r="H30" s="31">
        <f t="shared" si="0"/>
        <v>54121.777777777781</v>
      </c>
      <c r="I30" s="93" t="s">
        <v>17</v>
      </c>
      <c r="J30" s="104" t="s">
        <v>195</v>
      </c>
      <c r="K30" s="51"/>
      <c r="L30" s="154"/>
    </row>
    <row r="31" spans="1:12" ht="76.5">
      <c r="A31" s="8">
        <v>8</v>
      </c>
      <c r="B31" s="40" t="s">
        <v>34</v>
      </c>
      <c r="C31" s="32"/>
      <c r="D31" s="32"/>
      <c r="E31" s="41" t="s">
        <v>47</v>
      </c>
      <c r="F31" s="39" t="s">
        <v>138</v>
      </c>
      <c r="G31" s="13">
        <v>387097</v>
      </c>
      <c r="H31" s="31">
        <f t="shared" si="0"/>
        <v>86021.555555555562</v>
      </c>
      <c r="I31" s="93" t="s">
        <v>17</v>
      </c>
      <c r="J31" s="51" t="s">
        <v>193</v>
      </c>
      <c r="K31" s="51"/>
      <c r="L31" s="154"/>
    </row>
    <row r="32" spans="1:12">
      <c r="A32" s="8"/>
      <c r="B32" s="98" t="s">
        <v>131</v>
      </c>
      <c r="C32" s="99"/>
      <c r="D32" s="99"/>
      <c r="E32" s="99"/>
      <c r="F32" s="99"/>
      <c r="G32" s="99"/>
      <c r="H32" s="99"/>
      <c r="I32" s="99"/>
      <c r="J32" s="99"/>
      <c r="K32" s="99"/>
      <c r="L32" s="157"/>
    </row>
    <row r="33" spans="1:14" ht="25.5">
      <c r="A33" s="8">
        <v>9</v>
      </c>
      <c r="B33" s="40" t="s">
        <v>90</v>
      </c>
      <c r="C33" s="32"/>
      <c r="D33" s="32"/>
      <c r="E33" s="64" t="s">
        <v>91</v>
      </c>
      <c r="F33" s="9" t="s">
        <v>139</v>
      </c>
      <c r="G33" s="153">
        <v>14516</v>
      </c>
      <c r="H33" s="33">
        <f t="shared" si="0"/>
        <v>3225.7777777777778</v>
      </c>
      <c r="I33" s="93" t="s">
        <v>17</v>
      </c>
      <c r="J33" s="149" t="s">
        <v>196</v>
      </c>
      <c r="K33" s="50"/>
      <c r="L33" s="158"/>
      <c r="M33" s="177"/>
      <c r="N33" s="56"/>
    </row>
    <row r="34" spans="1:14">
      <c r="A34" s="8"/>
      <c r="B34" s="190" t="s">
        <v>132</v>
      </c>
      <c r="C34" s="191"/>
      <c r="D34" s="191"/>
      <c r="E34" s="191"/>
      <c r="F34" s="191"/>
      <c r="G34" s="191"/>
      <c r="H34" s="191"/>
      <c r="I34" s="191"/>
      <c r="J34" s="56"/>
      <c r="K34" s="56"/>
      <c r="L34" s="56"/>
    </row>
    <row r="35" spans="1:14" ht="25.5">
      <c r="A35" s="8">
        <v>10</v>
      </c>
      <c r="B35" s="22" t="s">
        <v>92</v>
      </c>
      <c r="C35" s="32"/>
      <c r="D35" s="32"/>
      <c r="E35" s="145" t="s">
        <v>94</v>
      </c>
      <c r="F35" s="22" t="s">
        <v>95</v>
      </c>
      <c r="G35" s="170">
        <v>24194</v>
      </c>
      <c r="H35" s="31">
        <f t="shared" si="0"/>
        <v>5376.4444444444443</v>
      </c>
      <c r="I35" s="145" t="s">
        <v>17</v>
      </c>
      <c r="J35" s="149" t="s">
        <v>196</v>
      </c>
      <c r="K35" s="50"/>
      <c r="L35" s="158"/>
    </row>
    <row r="36" spans="1:14" ht="51">
      <c r="A36" s="8">
        <v>11</v>
      </c>
      <c r="B36" s="20" t="s">
        <v>44</v>
      </c>
      <c r="C36" s="32"/>
      <c r="D36" s="32"/>
      <c r="E36" s="32" t="s">
        <v>41</v>
      </c>
      <c r="F36" s="21" t="s">
        <v>136</v>
      </c>
      <c r="G36" s="170">
        <v>2419</v>
      </c>
      <c r="H36" s="160">
        <f>G36/4.5</f>
        <v>537.55555555555554</v>
      </c>
      <c r="I36" s="93" t="s">
        <v>36</v>
      </c>
      <c r="J36" s="149" t="s">
        <v>197</v>
      </c>
      <c r="K36" s="50"/>
      <c r="L36" s="158"/>
    </row>
    <row r="37" spans="1:14" ht="27" customHeight="1">
      <c r="A37" s="197">
        <v>12</v>
      </c>
      <c r="B37" s="81" t="s">
        <v>166</v>
      </c>
      <c r="C37" s="32"/>
      <c r="D37" s="32"/>
      <c r="E37" s="32"/>
      <c r="F37" s="21"/>
      <c r="G37" s="100">
        <f>SUM(G38:G39)</f>
        <v>595968</v>
      </c>
      <c r="H37" s="161">
        <f>SUM(H38:H39)</f>
        <v>132437.33333333334</v>
      </c>
      <c r="I37" s="192" t="s">
        <v>40</v>
      </c>
      <c r="J37" s="194" t="s">
        <v>195</v>
      </c>
      <c r="K37" s="185"/>
      <c r="L37" s="158"/>
    </row>
    <row r="38" spans="1:14" ht="27" customHeight="1">
      <c r="A38" s="198"/>
      <c r="B38" s="105" t="s">
        <v>167</v>
      </c>
      <c r="C38" s="80"/>
      <c r="D38" s="32"/>
      <c r="E38" s="106" t="s">
        <v>84</v>
      </c>
      <c r="F38" s="106" t="s">
        <v>83</v>
      </c>
      <c r="G38" s="171">
        <v>219355</v>
      </c>
      <c r="H38" s="162">
        <f>G38/4.5</f>
        <v>48745.555555555555</v>
      </c>
      <c r="I38" s="201"/>
      <c r="J38" s="195"/>
      <c r="K38" s="186"/>
      <c r="L38" s="158"/>
    </row>
    <row r="39" spans="1:14" ht="27" customHeight="1">
      <c r="A39" s="198"/>
      <c r="B39" s="105" t="s">
        <v>168</v>
      </c>
      <c r="C39" s="80"/>
      <c r="D39" s="32"/>
      <c r="E39" s="106" t="s">
        <v>93</v>
      </c>
      <c r="F39" s="106" t="s">
        <v>140</v>
      </c>
      <c r="G39" s="171">
        <v>376613</v>
      </c>
      <c r="H39" s="162">
        <f>G39/4.5</f>
        <v>83691.777777777781</v>
      </c>
      <c r="I39" s="193"/>
      <c r="J39" s="196"/>
      <c r="K39" s="187"/>
      <c r="L39" s="158"/>
    </row>
    <row r="40" spans="1:14" ht="25.5">
      <c r="A40" s="8">
        <v>13</v>
      </c>
      <c r="B40" s="82" t="s">
        <v>60</v>
      </c>
      <c r="C40" s="32"/>
      <c r="D40" s="32"/>
      <c r="E40" s="72" t="s">
        <v>96</v>
      </c>
      <c r="F40" s="22" t="s">
        <v>141</v>
      </c>
      <c r="G40" s="170">
        <v>8871</v>
      </c>
      <c r="H40" s="160">
        <f t="shared" ref="H40:H99" si="1">G40/4.5</f>
        <v>1971.3333333333333</v>
      </c>
      <c r="I40" s="93" t="s">
        <v>36</v>
      </c>
      <c r="J40" s="48" t="s">
        <v>193</v>
      </c>
      <c r="K40" s="48" t="s">
        <v>194</v>
      </c>
      <c r="L40" s="154"/>
    </row>
    <row r="41" spans="1:14" ht="25.5">
      <c r="A41" s="8">
        <v>14</v>
      </c>
      <c r="B41" s="46" t="s">
        <v>61</v>
      </c>
      <c r="C41" s="32"/>
      <c r="D41" s="32"/>
      <c r="E41" s="74" t="s">
        <v>42</v>
      </c>
      <c r="F41" s="75" t="s">
        <v>142</v>
      </c>
      <c r="G41" s="170">
        <v>29032</v>
      </c>
      <c r="H41" s="160">
        <f t="shared" si="1"/>
        <v>6451.5555555555557</v>
      </c>
      <c r="I41" s="93" t="s">
        <v>36</v>
      </c>
      <c r="J41" s="48" t="s">
        <v>194</v>
      </c>
      <c r="K41" s="48" t="s">
        <v>194</v>
      </c>
      <c r="L41" s="154"/>
    </row>
    <row r="42" spans="1:14" ht="63.75">
      <c r="A42" s="8">
        <v>15</v>
      </c>
      <c r="B42" s="46" t="s">
        <v>62</v>
      </c>
      <c r="C42" s="32"/>
      <c r="D42" s="32"/>
      <c r="E42" s="8" t="s">
        <v>97</v>
      </c>
      <c r="F42" s="67" t="s">
        <v>98</v>
      </c>
      <c r="G42" s="170">
        <v>65323</v>
      </c>
      <c r="H42" s="160">
        <f t="shared" si="1"/>
        <v>14516.222222222223</v>
      </c>
      <c r="I42" s="93" t="s">
        <v>36</v>
      </c>
      <c r="J42" s="71" t="s">
        <v>198</v>
      </c>
      <c r="K42" s="48"/>
      <c r="L42" s="154"/>
    </row>
    <row r="43" spans="1:14" ht="25.5">
      <c r="A43" s="197">
        <v>16</v>
      </c>
      <c r="B43" s="65" t="s">
        <v>177</v>
      </c>
      <c r="C43" s="32"/>
      <c r="D43" s="66"/>
      <c r="E43" s="93"/>
      <c r="F43" s="22"/>
      <c r="G43" s="100">
        <f>G44+G45</f>
        <v>1361290</v>
      </c>
      <c r="H43" s="163">
        <f>H44+H45</f>
        <v>302508.88888888888</v>
      </c>
      <c r="I43" s="192" t="s">
        <v>54</v>
      </c>
      <c r="J43" s="182" t="s">
        <v>194</v>
      </c>
      <c r="K43" s="182" t="s">
        <v>199</v>
      </c>
      <c r="L43" s="54"/>
    </row>
    <row r="44" spans="1:14" ht="68.25" customHeight="1">
      <c r="A44" s="198"/>
      <c r="B44" s="65" t="s">
        <v>175</v>
      </c>
      <c r="C44" s="197"/>
      <c r="D44" s="197"/>
      <c r="E44" s="77" t="s">
        <v>189</v>
      </c>
      <c r="F44" s="76" t="s">
        <v>154</v>
      </c>
      <c r="G44" s="172">
        <v>1216129</v>
      </c>
      <c r="H44" s="174">
        <f t="shared" si="1"/>
        <v>270250.88888888888</v>
      </c>
      <c r="I44" s="201"/>
      <c r="J44" s="184"/>
      <c r="K44" s="184"/>
      <c r="L44" s="54"/>
    </row>
    <row r="45" spans="1:14" ht="25.5">
      <c r="A45" s="199"/>
      <c r="B45" s="65" t="s">
        <v>176</v>
      </c>
      <c r="C45" s="199"/>
      <c r="D45" s="199"/>
      <c r="E45" s="15" t="s">
        <v>153</v>
      </c>
      <c r="F45" s="15" t="s">
        <v>152</v>
      </c>
      <c r="G45" s="172">
        <v>145161</v>
      </c>
      <c r="H45" s="174">
        <f t="shared" si="1"/>
        <v>32258</v>
      </c>
      <c r="I45" s="193"/>
      <c r="J45" s="183"/>
      <c r="K45" s="183"/>
      <c r="L45" s="54"/>
    </row>
    <row r="46" spans="1:14" ht="25.5">
      <c r="A46" s="8">
        <v>17</v>
      </c>
      <c r="B46" s="27" t="s">
        <v>63</v>
      </c>
      <c r="C46" s="25" t="s">
        <v>2</v>
      </c>
      <c r="D46" s="57">
        <v>1</v>
      </c>
      <c r="E46" s="8" t="s">
        <v>45</v>
      </c>
      <c r="F46" s="45" t="s">
        <v>46</v>
      </c>
      <c r="G46" s="170">
        <v>32258</v>
      </c>
      <c r="H46" s="160">
        <f t="shared" si="1"/>
        <v>7168.4444444444443</v>
      </c>
      <c r="I46" s="93" t="s">
        <v>36</v>
      </c>
      <c r="J46" s="48" t="s">
        <v>194</v>
      </c>
      <c r="K46" s="48" t="s">
        <v>194</v>
      </c>
      <c r="L46" s="154"/>
    </row>
    <row r="47" spans="1:14">
      <c r="A47" s="197">
        <v>18</v>
      </c>
      <c r="B47" s="97" t="s">
        <v>178</v>
      </c>
      <c r="C47" s="107"/>
      <c r="D47" s="108"/>
      <c r="E47" s="10"/>
      <c r="F47" s="109"/>
      <c r="G47" s="110">
        <f>SUM(G48:G49)</f>
        <v>1205645</v>
      </c>
      <c r="H47" s="164">
        <f>SUM(H48:H49)</f>
        <v>267921.11111111112</v>
      </c>
      <c r="I47" s="93"/>
      <c r="J47" s="48"/>
      <c r="K47" s="48"/>
      <c r="L47" s="154"/>
    </row>
    <row r="48" spans="1:14" ht="33.75" customHeight="1">
      <c r="A48" s="198"/>
      <c r="B48" s="111" t="s">
        <v>169</v>
      </c>
      <c r="C48" s="83" t="s">
        <v>2</v>
      </c>
      <c r="D48" s="84">
        <v>1</v>
      </c>
      <c r="E48" s="85" t="s">
        <v>145</v>
      </c>
      <c r="F48" s="111" t="s">
        <v>146</v>
      </c>
      <c r="G48" s="170">
        <v>225806</v>
      </c>
      <c r="H48" s="162">
        <f>G48/4.5</f>
        <v>50179.111111111109</v>
      </c>
      <c r="I48" s="192" t="s">
        <v>54</v>
      </c>
      <c r="J48" s="182" t="s">
        <v>194</v>
      </c>
      <c r="K48" s="182" t="s">
        <v>199</v>
      </c>
      <c r="L48" s="54"/>
    </row>
    <row r="49" spans="1:12" ht="22.5">
      <c r="A49" s="199"/>
      <c r="B49" s="111" t="s">
        <v>170</v>
      </c>
      <c r="C49" s="86" t="s">
        <v>2</v>
      </c>
      <c r="D49" s="87">
        <v>15</v>
      </c>
      <c r="E49" s="85" t="s">
        <v>26</v>
      </c>
      <c r="F49" s="111" t="s">
        <v>27</v>
      </c>
      <c r="G49" s="170">
        <v>979839</v>
      </c>
      <c r="H49" s="162">
        <f>G49/4.5</f>
        <v>217742</v>
      </c>
      <c r="I49" s="193"/>
      <c r="J49" s="183"/>
      <c r="K49" s="183"/>
      <c r="L49" s="54"/>
    </row>
    <row r="50" spans="1:12" ht="25.5">
      <c r="A50" s="8">
        <v>19</v>
      </c>
      <c r="B50" s="27" t="s">
        <v>49</v>
      </c>
      <c r="C50" s="25" t="s">
        <v>2</v>
      </c>
      <c r="D50" s="58">
        <v>1</v>
      </c>
      <c r="E50" s="47" t="s">
        <v>50</v>
      </c>
      <c r="F50" s="37" t="s">
        <v>143</v>
      </c>
      <c r="G50" s="170">
        <v>4839</v>
      </c>
      <c r="H50" s="160">
        <f t="shared" si="1"/>
        <v>1075.3333333333333</v>
      </c>
      <c r="I50" s="93" t="s">
        <v>36</v>
      </c>
      <c r="J50" s="48" t="s">
        <v>192</v>
      </c>
      <c r="K50" s="48" t="s">
        <v>192</v>
      </c>
      <c r="L50" s="154"/>
    </row>
    <row r="51" spans="1:12" ht="25.5">
      <c r="A51" s="8">
        <v>20</v>
      </c>
      <c r="B51" s="27" t="s">
        <v>64</v>
      </c>
      <c r="C51" s="25" t="s">
        <v>2</v>
      </c>
      <c r="D51" s="58">
        <v>32</v>
      </c>
      <c r="E51" s="93" t="s">
        <v>147</v>
      </c>
      <c r="F51" s="73" t="s">
        <v>148</v>
      </c>
      <c r="G51" s="170">
        <v>103226</v>
      </c>
      <c r="H51" s="160">
        <f t="shared" si="1"/>
        <v>22939.111111111109</v>
      </c>
      <c r="I51" s="93" t="s">
        <v>36</v>
      </c>
      <c r="J51" s="48" t="s">
        <v>193</v>
      </c>
      <c r="K51" s="48" t="s">
        <v>194</v>
      </c>
      <c r="L51" s="154"/>
    </row>
    <row r="52" spans="1:12" ht="25.5">
      <c r="A52" s="8">
        <v>21</v>
      </c>
      <c r="B52" s="27" t="s">
        <v>65</v>
      </c>
      <c r="C52" s="25" t="s">
        <v>2</v>
      </c>
      <c r="D52" s="58">
        <v>2</v>
      </c>
      <c r="E52" s="32" t="s">
        <v>10</v>
      </c>
      <c r="F52" s="9" t="s">
        <v>24</v>
      </c>
      <c r="G52" s="170">
        <v>6452</v>
      </c>
      <c r="H52" s="160">
        <f t="shared" si="1"/>
        <v>1433.7777777777778</v>
      </c>
      <c r="I52" s="93" t="s">
        <v>36</v>
      </c>
      <c r="J52" s="71" t="s">
        <v>193</v>
      </c>
      <c r="K52" s="71" t="s">
        <v>193</v>
      </c>
      <c r="L52" s="54"/>
    </row>
    <row r="53" spans="1:12" ht="25.5">
      <c r="A53" s="8">
        <v>22</v>
      </c>
      <c r="B53" s="27" t="s">
        <v>66</v>
      </c>
      <c r="C53" s="25" t="s">
        <v>2</v>
      </c>
      <c r="D53" s="58">
        <v>4</v>
      </c>
      <c r="E53" s="32" t="s">
        <v>101</v>
      </c>
      <c r="F53" s="9" t="s">
        <v>24</v>
      </c>
      <c r="G53" s="170">
        <v>14516</v>
      </c>
      <c r="H53" s="160">
        <f t="shared" si="1"/>
        <v>3225.7777777777778</v>
      </c>
      <c r="I53" s="93" t="s">
        <v>36</v>
      </c>
      <c r="J53" s="71" t="s">
        <v>193</v>
      </c>
      <c r="K53" s="71" t="s">
        <v>193</v>
      </c>
      <c r="L53" s="54"/>
    </row>
    <row r="54" spans="1:12" ht="25.5">
      <c r="A54" s="8">
        <v>23</v>
      </c>
      <c r="B54" s="27" t="s">
        <v>67</v>
      </c>
      <c r="C54" s="25" t="s">
        <v>2</v>
      </c>
      <c r="D54" s="58">
        <v>14</v>
      </c>
      <c r="E54" s="145" t="s">
        <v>51</v>
      </c>
      <c r="F54" s="15" t="s">
        <v>52</v>
      </c>
      <c r="G54" s="170">
        <v>83871</v>
      </c>
      <c r="H54" s="160">
        <f t="shared" si="1"/>
        <v>18638</v>
      </c>
      <c r="I54" s="145" t="s">
        <v>36</v>
      </c>
      <c r="J54" s="51" t="s">
        <v>192</v>
      </c>
      <c r="K54" s="51" t="s">
        <v>193</v>
      </c>
      <c r="L54" s="154"/>
    </row>
    <row r="55" spans="1:12" ht="25.5">
      <c r="A55" s="8">
        <v>24</v>
      </c>
      <c r="B55" s="27" t="s">
        <v>68</v>
      </c>
      <c r="C55" s="25" t="s">
        <v>2</v>
      </c>
      <c r="D55" s="58">
        <v>1</v>
      </c>
      <c r="E55" s="72" t="s">
        <v>156</v>
      </c>
      <c r="F55" s="113" t="s">
        <v>155</v>
      </c>
      <c r="G55" s="170">
        <v>5645</v>
      </c>
      <c r="H55" s="160">
        <f t="shared" si="1"/>
        <v>1254.4444444444443</v>
      </c>
      <c r="I55" s="93" t="s">
        <v>36</v>
      </c>
      <c r="J55" s="104" t="s">
        <v>199</v>
      </c>
      <c r="K55" s="104" t="s">
        <v>199</v>
      </c>
      <c r="L55" s="54"/>
    </row>
    <row r="56" spans="1:12" ht="25.5">
      <c r="A56" s="8">
        <v>25</v>
      </c>
      <c r="B56" s="27" t="s">
        <v>70</v>
      </c>
      <c r="C56" s="25" t="s">
        <v>2</v>
      </c>
      <c r="D56" s="59">
        <v>1</v>
      </c>
      <c r="E56" s="72" t="s">
        <v>156</v>
      </c>
      <c r="F56" s="114" t="s">
        <v>155</v>
      </c>
      <c r="G56" s="170">
        <v>8065</v>
      </c>
      <c r="H56" s="160">
        <f>G56/4.5</f>
        <v>1792.2222222222222</v>
      </c>
      <c r="I56" s="93" t="s">
        <v>36</v>
      </c>
      <c r="J56" s="71" t="s">
        <v>194</v>
      </c>
      <c r="K56" s="71" t="s">
        <v>194</v>
      </c>
      <c r="L56" s="54"/>
    </row>
    <row r="57" spans="1:12" ht="25.5">
      <c r="A57" s="8">
        <v>26</v>
      </c>
      <c r="B57" s="27" t="s">
        <v>69</v>
      </c>
      <c r="C57" s="25" t="s">
        <v>2</v>
      </c>
      <c r="D57" s="58">
        <v>1</v>
      </c>
      <c r="E57" s="72" t="s">
        <v>100</v>
      </c>
      <c r="F57" s="22" t="s">
        <v>133</v>
      </c>
      <c r="G57" s="170">
        <v>14516</v>
      </c>
      <c r="H57" s="160">
        <f t="shared" si="1"/>
        <v>3225.7777777777778</v>
      </c>
      <c r="I57" s="93" t="s">
        <v>36</v>
      </c>
      <c r="J57" s="48" t="s">
        <v>193</v>
      </c>
      <c r="K57" s="48" t="s">
        <v>194</v>
      </c>
      <c r="L57" s="154"/>
    </row>
    <row r="58" spans="1:12" ht="19.5" customHeight="1">
      <c r="A58" s="197">
        <v>27</v>
      </c>
      <c r="B58" s="97" t="s">
        <v>179</v>
      </c>
      <c r="C58" s="25" t="s">
        <v>2</v>
      </c>
      <c r="D58" s="58">
        <v>9</v>
      </c>
      <c r="E58" s="32" t="s">
        <v>9</v>
      </c>
      <c r="F58" s="9" t="s">
        <v>22</v>
      </c>
      <c r="G58" s="100">
        <f>SUM(G59:G63)</f>
        <v>6183872</v>
      </c>
      <c r="H58" s="165">
        <f t="shared" si="1"/>
        <v>1374193.7777777778</v>
      </c>
      <c r="I58" s="192" t="s">
        <v>54</v>
      </c>
      <c r="J58" s="182" t="s">
        <v>193</v>
      </c>
      <c r="K58" s="182" t="s">
        <v>199</v>
      </c>
      <c r="L58" s="54"/>
    </row>
    <row r="59" spans="1:12" s="120" customFormat="1" ht="11.25" customHeight="1">
      <c r="A59" s="198"/>
      <c r="B59" s="111" t="s">
        <v>119</v>
      </c>
      <c r="C59" s="116" t="s">
        <v>2</v>
      </c>
      <c r="D59" s="117">
        <v>3</v>
      </c>
      <c r="E59" s="118"/>
      <c r="F59" s="119"/>
      <c r="G59" s="171">
        <v>538710</v>
      </c>
      <c r="H59" s="162">
        <f t="shared" si="1"/>
        <v>119713.33333333333</v>
      </c>
      <c r="I59" s="201"/>
      <c r="J59" s="184"/>
      <c r="K59" s="184"/>
      <c r="L59" s="54"/>
    </row>
    <row r="60" spans="1:12" s="120" customFormat="1" ht="11.25" customHeight="1">
      <c r="A60" s="198"/>
      <c r="B60" s="111" t="s">
        <v>120</v>
      </c>
      <c r="C60" s="116" t="s">
        <v>2</v>
      </c>
      <c r="D60" s="117">
        <v>2</v>
      </c>
      <c r="E60" s="118"/>
      <c r="F60" s="119"/>
      <c r="G60" s="171">
        <v>2412097</v>
      </c>
      <c r="H60" s="162">
        <f t="shared" si="1"/>
        <v>536021.5555555555</v>
      </c>
      <c r="I60" s="201"/>
      <c r="J60" s="184"/>
      <c r="K60" s="184"/>
      <c r="L60" s="54"/>
    </row>
    <row r="61" spans="1:12" s="120" customFormat="1" ht="11.25" customHeight="1">
      <c r="A61" s="198"/>
      <c r="B61" s="111" t="s">
        <v>121</v>
      </c>
      <c r="C61" s="116" t="s">
        <v>2</v>
      </c>
      <c r="D61" s="117">
        <v>2</v>
      </c>
      <c r="E61" s="118"/>
      <c r="F61" s="119"/>
      <c r="G61" s="171">
        <v>128226</v>
      </c>
      <c r="H61" s="162">
        <f t="shared" si="1"/>
        <v>28494.666666666668</v>
      </c>
      <c r="I61" s="201"/>
      <c r="J61" s="184"/>
      <c r="K61" s="184"/>
      <c r="L61" s="54"/>
    </row>
    <row r="62" spans="1:12" s="120" customFormat="1" ht="11.25" customHeight="1">
      <c r="A62" s="198"/>
      <c r="B62" s="111" t="s">
        <v>122</v>
      </c>
      <c r="C62" s="116" t="s">
        <v>2</v>
      </c>
      <c r="D62" s="117">
        <v>1</v>
      </c>
      <c r="E62" s="118"/>
      <c r="F62" s="119"/>
      <c r="G62" s="171">
        <v>1814516</v>
      </c>
      <c r="H62" s="162">
        <f t="shared" si="1"/>
        <v>403225.77777777775</v>
      </c>
      <c r="I62" s="201"/>
      <c r="J62" s="184"/>
      <c r="K62" s="184"/>
      <c r="L62" s="54"/>
    </row>
    <row r="63" spans="1:12" s="120" customFormat="1" ht="11.25" customHeight="1">
      <c r="A63" s="199"/>
      <c r="B63" s="111" t="s">
        <v>123</v>
      </c>
      <c r="C63" s="116" t="s">
        <v>2</v>
      </c>
      <c r="D63" s="117">
        <v>1</v>
      </c>
      <c r="E63" s="118"/>
      <c r="F63" s="119"/>
      <c r="G63" s="171">
        <v>1290323</v>
      </c>
      <c r="H63" s="162">
        <f t="shared" si="1"/>
        <v>286738.44444444444</v>
      </c>
      <c r="I63" s="193"/>
      <c r="J63" s="183"/>
      <c r="K63" s="183"/>
      <c r="L63" s="54"/>
    </row>
    <row r="64" spans="1:12" s="120" customFormat="1" ht="12.75" customHeight="1">
      <c r="A64" s="197">
        <v>28</v>
      </c>
      <c r="B64" s="97" t="s">
        <v>180</v>
      </c>
      <c r="C64" s="116"/>
      <c r="D64" s="117"/>
      <c r="E64" s="118"/>
      <c r="F64" s="119"/>
      <c r="G64" s="115">
        <f>SUM(G65:G66)</f>
        <v>905645</v>
      </c>
      <c r="H64" s="165">
        <f>SUM(H65:H66)</f>
        <v>201254.44444444444</v>
      </c>
      <c r="I64" s="192" t="s">
        <v>54</v>
      </c>
      <c r="J64" s="182" t="s">
        <v>193</v>
      </c>
      <c r="K64" s="182" t="s">
        <v>194</v>
      </c>
      <c r="L64" s="54"/>
    </row>
    <row r="65" spans="1:12">
      <c r="A65" s="198"/>
      <c r="B65" s="111" t="s">
        <v>173</v>
      </c>
      <c r="C65" s="111" t="s">
        <v>2</v>
      </c>
      <c r="D65" s="175">
        <v>2</v>
      </c>
      <c r="E65" s="175" t="s">
        <v>99</v>
      </c>
      <c r="F65" s="111" t="s">
        <v>134</v>
      </c>
      <c r="G65" s="172">
        <v>688710</v>
      </c>
      <c r="H65" s="112">
        <f t="shared" si="1"/>
        <v>153046.66666666666</v>
      </c>
      <c r="I65" s="201"/>
      <c r="J65" s="184"/>
      <c r="K65" s="184"/>
      <c r="L65" s="54"/>
    </row>
    <row r="66" spans="1:12">
      <c r="A66" s="199"/>
      <c r="B66" s="111" t="s">
        <v>174</v>
      </c>
      <c r="C66" s="111" t="s">
        <v>2</v>
      </c>
      <c r="D66" s="175">
        <v>1</v>
      </c>
      <c r="E66" s="175" t="s">
        <v>99</v>
      </c>
      <c r="F66" s="111" t="s">
        <v>134</v>
      </c>
      <c r="G66" s="172">
        <v>216935</v>
      </c>
      <c r="H66" s="112">
        <f t="shared" si="1"/>
        <v>48207.777777777781</v>
      </c>
      <c r="I66" s="193"/>
      <c r="J66" s="183"/>
      <c r="K66" s="183"/>
      <c r="L66" s="54"/>
    </row>
    <row r="67" spans="1:12" ht="25.5">
      <c r="A67" s="8">
        <v>29</v>
      </c>
      <c r="B67" s="27" t="s">
        <v>71</v>
      </c>
      <c r="C67" s="14" t="s">
        <v>2</v>
      </c>
      <c r="D67" s="58">
        <v>1</v>
      </c>
      <c r="E67" s="121" t="s">
        <v>99</v>
      </c>
      <c r="F67" s="75" t="s">
        <v>134</v>
      </c>
      <c r="G67" s="170">
        <v>1451613</v>
      </c>
      <c r="H67" s="160">
        <f>G67/4.5</f>
        <v>322580.66666666669</v>
      </c>
      <c r="I67" s="93" t="s">
        <v>54</v>
      </c>
      <c r="J67" s="48" t="s">
        <v>193</v>
      </c>
      <c r="K67" s="48" t="s">
        <v>199</v>
      </c>
      <c r="L67" s="54"/>
    </row>
    <row r="68" spans="1:12">
      <c r="A68" s="197">
        <v>30</v>
      </c>
      <c r="B68" s="97" t="s">
        <v>181</v>
      </c>
      <c r="C68" s="25"/>
      <c r="D68" s="57"/>
      <c r="E68" s="121"/>
      <c r="F68" s="122"/>
      <c r="G68" s="100">
        <f>SUM(G69:G70)</f>
        <v>306451</v>
      </c>
      <c r="H68" s="165">
        <f t="shared" si="1"/>
        <v>68100.222222222219</v>
      </c>
      <c r="I68" s="192" t="s">
        <v>40</v>
      </c>
      <c r="J68" s="179" t="s">
        <v>194</v>
      </c>
      <c r="K68" s="179" t="s">
        <v>194</v>
      </c>
      <c r="L68" s="154"/>
    </row>
    <row r="69" spans="1:12" s="120" customFormat="1" ht="11.25" customHeight="1">
      <c r="A69" s="198"/>
      <c r="B69" s="111" t="s">
        <v>171</v>
      </c>
      <c r="C69" s="116" t="s">
        <v>2</v>
      </c>
      <c r="D69" s="123">
        <v>1</v>
      </c>
      <c r="E69" s="85" t="s">
        <v>16</v>
      </c>
      <c r="F69" s="124" t="s">
        <v>23</v>
      </c>
      <c r="G69" s="171">
        <v>45161</v>
      </c>
      <c r="H69" s="162">
        <f t="shared" si="1"/>
        <v>10035.777777777777</v>
      </c>
      <c r="I69" s="201"/>
      <c r="J69" s="180"/>
      <c r="K69" s="180"/>
      <c r="L69" s="154"/>
    </row>
    <row r="70" spans="1:12" s="120" customFormat="1" ht="11.25" customHeight="1">
      <c r="A70" s="199"/>
      <c r="B70" s="111" t="s">
        <v>172</v>
      </c>
      <c r="C70" s="116" t="s">
        <v>2</v>
      </c>
      <c r="D70" s="123">
        <v>1</v>
      </c>
      <c r="E70" s="85" t="s">
        <v>16</v>
      </c>
      <c r="F70" s="124" t="s">
        <v>23</v>
      </c>
      <c r="G70" s="171">
        <v>261290</v>
      </c>
      <c r="H70" s="162">
        <f t="shared" si="1"/>
        <v>58064.444444444445</v>
      </c>
      <c r="I70" s="193"/>
      <c r="J70" s="181"/>
      <c r="K70" s="181"/>
      <c r="L70" s="154"/>
    </row>
    <row r="71" spans="1:12" ht="25.5" customHeight="1">
      <c r="A71" s="197">
        <v>31</v>
      </c>
      <c r="B71" s="97" t="s">
        <v>182</v>
      </c>
      <c r="C71" s="25" t="s">
        <v>2</v>
      </c>
      <c r="D71" s="60">
        <v>193</v>
      </c>
      <c r="E71" s="8"/>
      <c r="F71" s="20"/>
      <c r="G71" s="110">
        <f>SUM(G72:G74)</f>
        <v>1345968</v>
      </c>
      <c r="H71" s="164">
        <f>SUM(H72:H74)</f>
        <v>299104</v>
      </c>
      <c r="I71" s="192" t="s">
        <v>54</v>
      </c>
      <c r="J71" s="182" t="s">
        <v>193</v>
      </c>
      <c r="K71" s="182" t="s">
        <v>194</v>
      </c>
      <c r="L71" s="54"/>
    </row>
    <row r="72" spans="1:12" s="120" customFormat="1" ht="33.75">
      <c r="A72" s="198"/>
      <c r="B72" s="125" t="s">
        <v>39</v>
      </c>
      <c r="C72" s="126" t="s">
        <v>2</v>
      </c>
      <c r="D72" s="127">
        <v>170</v>
      </c>
      <c r="E72" s="128" t="s">
        <v>103</v>
      </c>
      <c r="F72" s="129" t="s">
        <v>104</v>
      </c>
      <c r="G72" s="171">
        <v>855645</v>
      </c>
      <c r="H72" s="162">
        <f t="shared" si="1"/>
        <v>190143.33333333334</v>
      </c>
      <c r="I72" s="201"/>
      <c r="J72" s="184"/>
      <c r="K72" s="184"/>
      <c r="L72" s="54"/>
    </row>
    <row r="73" spans="1:12" s="120" customFormat="1" ht="22.5">
      <c r="A73" s="198"/>
      <c r="B73" s="130" t="s">
        <v>102</v>
      </c>
      <c r="C73" s="131" t="s">
        <v>2</v>
      </c>
      <c r="D73" s="132">
        <v>23</v>
      </c>
      <c r="E73" s="133" t="s">
        <v>105</v>
      </c>
      <c r="F73" s="134" t="s">
        <v>107</v>
      </c>
      <c r="G73" s="171">
        <v>203226</v>
      </c>
      <c r="H73" s="162">
        <f t="shared" si="1"/>
        <v>45161.333333333336</v>
      </c>
      <c r="I73" s="201"/>
      <c r="J73" s="184"/>
      <c r="K73" s="184"/>
      <c r="L73" s="54"/>
    </row>
    <row r="74" spans="1:12" s="120" customFormat="1" ht="11.25" customHeight="1">
      <c r="A74" s="199"/>
      <c r="B74" s="111" t="s">
        <v>106</v>
      </c>
      <c r="C74" s="116" t="s">
        <v>2</v>
      </c>
      <c r="D74" s="135">
        <v>4</v>
      </c>
      <c r="E74" s="133" t="s">
        <v>124</v>
      </c>
      <c r="F74" s="134" t="s">
        <v>126</v>
      </c>
      <c r="G74" s="171">
        <v>287097</v>
      </c>
      <c r="H74" s="162">
        <f t="shared" si="1"/>
        <v>63799.333333333336</v>
      </c>
      <c r="I74" s="193"/>
      <c r="J74" s="183"/>
      <c r="K74" s="183"/>
      <c r="L74" s="54"/>
    </row>
    <row r="75" spans="1:12" ht="25.5">
      <c r="A75" s="8">
        <v>32</v>
      </c>
      <c r="B75" s="27" t="s">
        <v>72</v>
      </c>
      <c r="C75" s="25" t="s">
        <v>2</v>
      </c>
      <c r="D75" s="60">
        <v>1</v>
      </c>
      <c r="E75" s="8" t="s">
        <v>150</v>
      </c>
      <c r="F75" s="20" t="s">
        <v>151</v>
      </c>
      <c r="G75" s="170">
        <v>91129</v>
      </c>
      <c r="H75" s="166">
        <f t="shared" si="1"/>
        <v>20250.888888888891</v>
      </c>
      <c r="I75" s="93" t="s">
        <v>36</v>
      </c>
      <c r="J75" s="71" t="s">
        <v>193</v>
      </c>
      <c r="K75" s="71" t="s">
        <v>193</v>
      </c>
      <c r="L75" s="54"/>
    </row>
    <row r="76" spans="1:12" ht="25.5">
      <c r="A76" s="8">
        <v>33</v>
      </c>
      <c r="B76" s="27" t="s">
        <v>35</v>
      </c>
      <c r="C76" s="25"/>
      <c r="D76" s="60"/>
      <c r="E76" s="93" t="s">
        <v>32</v>
      </c>
      <c r="F76" s="15" t="s">
        <v>33</v>
      </c>
      <c r="G76" s="170">
        <v>145161</v>
      </c>
      <c r="H76" s="166">
        <f t="shared" si="1"/>
        <v>32258</v>
      </c>
      <c r="I76" s="93" t="s">
        <v>40</v>
      </c>
      <c r="J76" s="71" t="s">
        <v>194</v>
      </c>
      <c r="K76" s="71" t="s">
        <v>194</v>
      </c>
      <c r="L76" s="54"/>
    </row>
    <row r="77" spans="1:12" ht="25.5" customHeight="1">
      <c r="A77" s="197">
        <v>34</v>
      </c>
      <c r="B77" s="136" t="s">
        <v>183</v>
      </c>
      <c r="C77" s="25"/>
      <c r="D77" s="60"/>
      <c r="E77" s="102"/>
      <c r="F77" s="68"/>
      <c r="G77" s="110">
        <f>SUM(G78:G80)</f>
        <v>414516</v>
      </c>
      <c r="H77" s="164">
        <f>SUM(H78:H80)</f>
        <v>92114.666666666657</v>
      </c>
      <c r="I77" s="192" t="s">
        <v>54</v>
      </c>
      <c r="J77" s="182" t="s">
        <v>193</v>
      </c>
      <c r="K77" s="182" t="s">
        <v>194</v>
      </c>
      <c r="L77" s="54"/>
    </row>
    <row r="78" spans="1:12" s="120" customFormat="1" ht="21.75" customHeight="1">
      <c r="A78" s="198"/>
      <c r="B78" s="111" t="s">
        <v>117</v>
      </c>
      <c r="C78" s="116" t="s">
        <v>2</v>
      </c>
      <c r="D78" s="117">
        <v>4</v>
      </c>
      <c r="E78" s="85" t="s">
        <v>124</v>
      </c>
      <c r="F78" s="105" t="s">
        <v>125</v>
      </c>
      <c r="G78" s="171">
        <v>211290</v>
      </c>
      <c r="H78" s="162">
        <f>G78/4.5</f>
        <v>46953.333333333336</v>
      </c>
      <c r="I78" s="201"/>
      <c r="J78" s="184"/>
      <c r="K78" s="184"/>
      <c r="L78" s="54"/>
    </row>
    <row r="79" spans="1:12" s="120" customFormat="1" ht="19.5" customHeight="1">
      <c r="A79" s="198"/>
      <c r="B79" s="111" t="s">
        <v>108</v>
      </c>
      <c r="C79" s="116" t="s">
        <v>2</v>
      </c>
      <c r="D79" s="135">
        <v>4</v>
      </c>
      <c r="E79" s="133" t="s">
        <v>124</v>
      </c>
      <c r="F79" s="134" t="s">
        <v>126</v>
      </c>
      <c r="G79" s="171">
        <v>140323</v>
      </c>
      <c r="H79" s="162">
        <f>G79/4.5</f>
        <v>31182.888888888891</v>
      </c>
      <c r="I79" s="201"/>
      <c r="J79" s="184"/>
      <c r="K79" s="184"/>
      <c r="L79" s="54"/>
    </row>
    <row r="80" spans="1:12" s="120" customFormat="1" ht="22.5">
      <c r="A80" s="199"/>
      <c r="B80" s="111" t="s">
        <v>109</v>
      </c>
      <c r="C80" s="116" t="s">
        <v>2</v>
      </c>
      <c r="D80" s="86">
        <v>7</v>
      </c>
      <c r="E80" s="137" t="s">
        <v>37</v>
      </c>
      <c r="F80" s="138" t="s">
        <v>118</v>
      </c>
      <c r="G80" s="171">
        <v>62903</v>
      </c>
      <c r="H80" s="162">
        <f>G80/4.5</f>
        <v>13978.444444444445</v>
      </c>
      <c r="I80" s="193"/>
      <c r="J80" s="183"/>
      <c r="K80" s="183"/>
      <c r="L80" s="54"/>
    </row>
    <row r="81" spans="1:12" ht="18.75" customHeight="1">
      <c r="A81" s="197">
        <v>35</v>
      </c>
      <c r="B81" s="90" t="s">
        <v>184</v>
      </c>
      <c r="C81" s="25"/>
      <c r="D81" s="60"/>
      <c r="E81" s="93"/>
      <c r="F81" s="68"/>
      <c r="G81" s="143">
        <f>SUM(G82:G83)</f>
        <v>579839</v>
      </c>
      <c r="H81" s="167">
        <f>SUM(H82:H83)</f>
        <v>128853.11111111112</v>
      </c>
      <c r="I81" s="192" t="s">
        <v>40</v>
      </c>
      <c r="J81" s="182" t="s">
        <v>193</v>
      </c>
      <c r="K81" s="182" t="s">
        <v>194</v>
      </c>
      <c r="L81" s="54"/>
    </row>
    <row r="82" spans="1:12" s="140" customFormat="1" ht="22.5">
      <c r="A82" s="198"/>
      <c r="B82" s="111" t="s">
        <v>110</v>
      </c>
      <c r="C82" s="139"/>
      <c r="D82" s="117"/>
      <c r="E82" s="85" t="s">
        <v>112</v>
      </c>
      <c r="F82" s="105" t="s">
        <v>113</v>
      </c>
      <c r="G82" s="173">
        <v>300000</v>
      </c>
      <c r="H82" s="176">
        <f>G82/4.5</f>
        <v>66666.666666666672</v>
      </c>
      <c r="I82" s="201"/>
      <c r="J82" s="184"/>
      <c r="K82" s="184"/>
      <c r="L82" s="54"/>
    </row>
    <row r="83" spans="1:12" s="140" customFormat="1" ht="22.5">
      <c r="A83" s="199"/>
      <c r="B83" s="134" t="s">
        <v>111</v>
      </c>
      <c r="C83" s="118"/>
      <c r="D83" s="118"/>
      <c r="E83" s="85" t="s">
        <v>114</v>
      </c>
      <c r="F83" s="124" t="s">
        <v>115</v>
      </c>
      <c r="G83" s="173">
        <v>279839</v>
      </c>
      <c r="H83" s="176">
        <f>G83/4.5</f>
        <v>62186.444444444445</v>
      </c>
      <c r="I83" s="193"/>
      <c r="J83" s="183"/>
      <c r="K83" s="183"/>
      <c r="L83" s="54"/>
    </row>
    <row r="84" spans="1:12" ht="25.5">
      <c r="A84" s="8">
        <v>36</v>
      </c>
      <c r="B84" s="27" t="s">
        <v>127</v>
      </c>
      <c r="C84" s="25" t="s">
        <v>2</v>
      </c>
      <c r="D84" s="58">
        <v>5</v>
      </c>
      <c r="E84" s="102" t="s">
        <v>38</v>
      </c>
      <c r="F84" s="69" t="s">
        <v>116</v>
      </c>
      <c r="G84" s="170">
        <v>540323</v>
      </c>
      <c r="H84" s="166">
        <f t="shared" si="1"/>
        <v>120071.77777777778</v>
      </c>
      <c r="I84" s="93" t="s">
        <v>40</v>
      </c>
      <c r="J84" s="71" t="s">
        <v>193</v>
      </c>
      <c r="K84" s="71" t="s">
        <v>193</v>
      </c>
      <c r="L84" s="54"/>
    </row>
    <row r="85" spans="1:12" ht="45.75" customHeight="1">
      <c r="A85" s="8">
        <v>37</v>
      </c>
      <c r="B85" s="20" t="s">
        <v>73</v>
      </c>
      <c r="C85" s="25" t="s">
        <v>2</v>
      </c>
      <c r="D85" s="58">
        <v>1</v>
      </c>
      <c r="E85" s="78" t="s">
        <v>157</v>
      </c>
      <c r="F85" s="70" t="s">
        <v>158</v>
      </c>
      <c r="G85" s="170">
        <v>8065</v>
      </c>
      <c r="H85" s="166">
        <f t="shared" si="1"/>
        <v>1792.2222222222222</v>
      </c>
      <c r="I85" s="145" t="s">
        <v>36</v>
      </c>
      <c r="J85" s="51" t="s">
        <v>193</v>
      </c>
      <c r="K85" s="51" t="s">
        <v>194</v>
      </c>
      <c r="L85" s="154"/>
    </row>
    <row r="86" spans="1:12" ht="25.5">
      <c r="A86" s="8">
        <v>38</v>
      </c>
      <c r="B86" s="23" t="s">
        <v>14</v>
      </c>
      <c r="C86" s="32"/>
      <c r="D86" s="32"/>
      <c r="E86" s="32" t="s">
        <v>15</v>
      </c>
      <c r="F86" s="9" t="s">
        <v>21</v>
      </c>
      <c r="G86" s="170">
        <v>60484</v>
      </c>
      <c r="H86" s="166">
        <f t="shared" si="1"/>
        <v>13440.888888888889</v>
      </c>
      <c r="I86" s="93" t="s">
        <v>36</v>
      </c>
      <c r="J86" s="51" t="s">
        <v>193</v>
      </c>
      <c r="K86" s="51" t="s">
        <v>193</v>
      </c>
      <c r="L86" s="54"/>
    </row>
    <row r="87" spans="1:12" ht="25.5">
      <c r="A87" s="8">
        <v>39</v>
      </c>
      <c r="B87" s="22" t="s">
        <v>18</v>
      </c>
      <c r="C87" s="34" t="s">
        <v>2</v>
      </c>
      <c r="D87" s="61">
        <v>1</v>
      </c>
      <c r="E87" s="93" t="s">
        <v>28</v>
      </c>
      <c r="F87" s="15" t="s">
        <v>29</v>
      </c>
      <c r="G87" s="170">
        <v>32258</v>
      </c>
      <c r="H87" s="166">
        <f t="shared" si="1"/>
        <v>7168.4444444444443</v>
      </c>
      <c r="I87" s="93" t="s">
        <v>36</v>
      </c>
      <c r="J87" s="51" t="s">
        <v>193</v>
      </c>
      <c r="K87" s="51" t="s">
        <v>193</v>
      </c>
      <c r="L87" s="154"/>
    </row>
    <row r="88" spans="1:12" ht="25.5">
      <c r="A88" s="8">
        <v>40</v>
      </c>
      <c r="B88" s="22" t="s">
        <v>74</v>
      </c>
      <c r="C88" s="34" t="s">
        <v>2</v>
      </c>
      <c r="D88" s="61">
        <v>1</v>
      </c>
      <c r="E88" s="93" t="s">
        <v>28</v>
      </c>
      <c r="F88" s="15" t="s">
        <v>29</v>
      </c>
      <c r="G88" s="170">
        <v>32258</v>
      </c>
      <c r="H88" s="166">
        <f t="shared" si="1"/>
        <v>7168.4444444444443</v>
      </c>
      <c r="I88" s="93" t="s">
        <v>36</v>
      </c>
      <c r="J88" s="51" t="s">
        <v>193</v>
      </c>
      <c r="K88" s="51" t="s">
        <v>193</v>
      </c>
      <c r="L88" s="154"/>
    </row>
    <row r="89" spans="1:12" ht="25.5">
      <c r="A89" s="8">
        <v>41</v>
      </c>
      <c r="B89" s="22" t="s">
        <v>75</v>
      </c>
      <c r="C89" s="34" t="s">
        <v>2</v>
      </c>
      <c r="D89" s="61">
        <v>1</v>
      </c>
      <c r="E89" s="93" t="s">
        <v>28</v>
      </c>
      <c r="F89" s="15" t="s">
        <v>29</v>
      </c>
      <c r="G89" s="170">
        <v>32258</v>
      </c>
      <c r="H89" s="166">
        <f t="shared" si="1"/>
        <v>7168.4444444444443</v>
      </c>
      <c r="I89" s="93" t="s">
        <v>36</v>
      </c>
      <c r="J89" s="51" t="s">
        <v>194</v>
      </c>
      <c r="K89" s="51" t="s">
        <v>193</v>
      </c>
      <c r="L89" s="154"/>
    </row>
    <row r="90" spans="1:12" ht="25.5">
      <c r="A90" s="8">
        <v>42</v>
      </c>
      <c r="B90" s="22" t="s">
        <v>76</v>
      </c>
      <c r="C90" s="34" t="s">
        <v>2</v>
      </c>
      <c r="D90" s="61">
        <v>1</v>
      </c>
      <c r="E90" s="93" t="s">
        <v>28</v>
      </c>
      <c r="F90" s="15" t="s">
        <v>29</v>
      </c>
      <c r="G90" s="170">
        <v>32258</v>
      </c>
      <c r="H90" s="166">
        <f t="shared" si="1"/>
        <v>7168.4444444444443</v>
      </c>
      <c r="I90" s="93" t="s">
        <v>36</v>
      </c>
      <c r="J90" s="51" t="s">
        <v>193</v>
      </c>
      <c r="K90" s="51" t="s">
        <v>194</v>
      </c>
      <c r="L90" s="54"/>
    </row>
    <row r="91" spans="1:12" ht="25.5">
      <c r="A91" s="8">
        <v>43</v>
      </c>
      <c r="B91" s="62" t="s">
        <v>77</v>
      </c>
      <c r="C91" s="14" t="s">
        <v>2</v>
      </c>
      <c r="D91" s="14">
        <v>1</v>
      </c>
      <c r="E91" s="93" t="s">
        <v>28</v>
      </c>
      <c r="F91" s="15" t="s">
        <v>29</v>
      </c>
      <c r="G91" s="170">
        <v>48387</v>
      </c>
      <c r="H91" s="166">
        <f t="shared" si="1"/>
        <v>10752.666666666666</v>
      </c>
      <c r="I91" s="93" t="s">
        <v>36</v>
      </c>
      <c r="J91" s="51" t="s">
        <v>193</v>
      </c>
      <c r="K91" s="51" t="s">
        <v>194</v>
      </c>
      <c r="L91" s="54"/>
    </row>
    <row r="92" spans="1:12" ht="25.5">
      <c r="A92" s="8">
        <v>44</v>
      </c>
      <c r="B92" s="43" t="s">
        <v>78</v>
      </c>
      <c r="C92" s="58" t="s">
        <v>2</v>
      </c>
      <c r="D92" s="14">
        <v>1</v>
      </c>
      <c r="E92" s="93" t="s">
        <v>28</v>
      </c>
      <c r="F92" s="15" t="s">
        <v>29</v>
      </c>
      <c r="G92" s="170">
        <v>180645</v>
      </c>
      <c r="H92" s="166">
        <f t="shared" si="1"/>
        <v>40143.333333333336</v>
      </c>
      <c r="I92" s="93" t="s">
        <v>40</v>
      </c>
      <c r="J92" s="51" t="s">
        <v>193</v>
      </c>
      <c r="K92" s="51" t="s">
        <v>194</v>
      </c>
      <c r="L92" s="154"/>
    </row>
    <row r="93" spans="1:12" ht="25.5">
      <c r="A93" s="8">
        <v>45</v>
      </c>
      <c r="B93" s="62" t="s">
        <v>79</v>
      </c>
      <c r="C93" s="14" t="s">
        <v>2</v>
      </c>
      <c r="D93" s="14">
        <v>1</v>
      </c>
      <c r="E93" s="93" t="s">
        <v>28</v>
      </c>
      <c r="F93" s="15" t="s">
        <v>29</v>
      </c>
      <c r="G93" s="170">
        <v>161290</v>
      </c>
      <c r="H93" s="166">
        <f t="shared" si="1"/>
        <v>35842.222222222219</v>
      </c>
      <c r="I93" s="93" t="s">
        <v>40</v>
      </c>
      <c r="J93" s="71" t="s">
        <v>199</v>
      </c>
      <c r="K93" s="71" t="s">
        <v>199</v>
      </c>
      <c r="L93" s="159"/>
    </row>
    <row r="94" spans="1:12" ht="25.5">
      <c r="A94" s="8">
        <v>46</v>
      </c>
      <c r="B94" s="22" t="s">
        <v>80</v>
      </c>
      <c r="C94" s="34"/>
      <c r="D94" s="34"/>
      <c r="E94" s="75" t="s">
        <v>160</v>
      </c>
      <c r="F94" s="75" t="s">
        <v>159</v>
      </c>
      <c r="G94" s="170">
        <v>6452</v>
      </c>
      <c r="H94" s="166">
        <f t="shared" si="1"/>
        <v>1433.7777777777778</v>
      </c>
      <c r="I94" s="93" t="s">
        <v>36</v>
      </c>
      <c r="J94" s="48" t="s">
        <v>193</v>
      </c>
      <c r="K94" s="48" t="s">
        <v>194</v>
      </c>
      <c r="L94" s="154"/>
    </row>
    <row r="95" spans="1:12" ht="89.25">
      <c r="A95" s="8">
        <v>47</v>
      </c>
      <c r="B95" s="22" t="s">
        <v>81</v>
      </c>
      <c r="C95" s="32"/>
      <c r="D95" s="32"/>
      <c r="E95" s="79" t="s">
        <v>162</v>
      </c>
      <c r="F95" s="22" t="s">
        <v>161</v>
      </c>
      <c r="G95" s="170">
        <v>362903</v>
      </c>
      <c r="H95" s="166">
        <f t="shared" si="1"/>
        <v>80645.111111111109</v>
      </c>
      <c r="I95" s="93" t="s">
        <v>40</v>
      </c>
      <c r="J95" s="48" t="s">
        <v>193</v>
      </c>
      <c r="K95" s="48" t="s">
        <v>194</v>
      </c>
      <c r="L95" s="154"/>
    </row>
    <row r="96" spans="1:12" ht="51">
      <c r="A96" s="8">
        <v>48</v>
      </c>
      <c r="B96" s="22" t="s">
        <v>149</v>
      </c>
      <c r="C96" s="32"/>
      <c r="D96" s="32"/>
      <c r="E96" s="145" t="s">
        <v>201</v>
      </c>
      <c r="F96" s="22" t="s">
        <v>202</v>
      </c>
      <c r="G96" s="170">
        <v>1200000</v>
      </c>
      <c r="H96" s="166">
        <f t="shared" si="1"/>
        <v>266666.66666666669</v>
      </c>
      <c r="I96" s="145" t="s">
        <v>54</v>
      </c>
      <c r="J96" s="51" t="s">
        <v>193</v>
      </c>
      <c r="K96" s="51" t="s">
        <v>194</v>
      </c>
      <c r="L96" s="154"/>
    </row>
    <row r="97" spans="1:17" ht="25.5">
      <c r="A97" s="8">
        <v>49</v>
      </c>
      <c r="B97" s="22" t="s">
        <v>82</v>
      </c>
      <c r="C97" s="32"/>
      <c r="D97" s="32"/>
      <c r="E97" s="93" t="s">
        <v>163</v>
      </c>
      <c r="F97" s="22" t="s">
        <v>164</v>
      </c>
      <c r="G97" s="170">
        <v>358871</v>
      </c>
      <c r="H97" s="166">
        <f t="shared" si="1"/>
        <v>79749.111111111109</v>
      </c>
      <c r="I97" s="93" t="s">
        <v>40</v>
      </c>
      <c r="J97" s="48" t="s">
        <v>194</v>
      </c>
      <c r="K97" s="48" t="s">
        <v>194</v>
      </c>
      <c r="L97" s="54"/>
    </row>
    <row r="98" spans="1:17" ht="12.75" customHeight="1">
      <c r="A98" s="197">
        <v>50</v>
      </c>
      <c r="B98" s="148" t="s">
        <v>185</v>
      </c>
      <c r="C98" s="32"/>
      <c r="D98" s="32"/>
      <c r="E98" s="93"/>
      <c r="F98" s="22"/>
      <c r="G98" s="101">
        <f>SUM(G99:G101)</f>
        <v>789516</v>
      </c>
      <c r="H98" s="168">
        <f>SUM(H99:H101)</f>
        <v>175448</v>
      </c>
      <c r="I98" s="192" t="s">
        <v>54</v>
      </c>
      <c r="J98" s="179" t="s">
        <v>194</v>
      </c>
      <c r="K98" s="179" t="s">
        <v>194</v>
      </c>
      <c r="L98" s="54"/>
    </row>
    <row r="99" spans="1:17" ht="25.5">
      <c r="A99" s="198"/>
      <c r="B99" s="27" t="s">
        <v>165</v>
      </c>
      <c r="C99" s="32"/>
      <c r="D99" s="32"/>
      <c r="E99" s="32" t="s">
        <v>55</v>
      </c>
      <c r="F99" s="15" t="s">
        <v>144</v>
      </c>
      <c r="G99" s="170">
        <v>600000</v>
      </c>
      <c r="H99" s="166">
        <f t="shared" si="1"/>
        <v>133333.33333333334</v>
      </c>
      <c r="I99" s="201"/>
      <c r="J99" s="180"/>
      <c r="K99" s="180"/>
      <c r="L99" s="54"/>
    </row>
    <row r="100" spans="1:17" ht="25.5">
      <c r="A100" s="198"/>
      <c r="B100" s="144" t="s">
        <v>190</v>
      </c>
      <c r="C100" s="142"/>
      <c r="D100" s="142"/>
      <c r="E100" s="142" t="s">
        <v>55</v>
      </c>
      <c r="F100" s="77" t="s">
        <v>144</v>
      </c>
      <c r="G100" s="170">
        <v>97581</v>
      </c>
      <c r="H100" s="169">
        <f>G100/4.5</f>
        <v>21684.666666666668</v>
      </c>
      <c r="I100" s="201"/>
      <c r="J100" s="180"/>
      <c r="K100" s="180"/>
      <c r="L100" s="54"/>
    </row>
    <row r="101" spans="1:17" s="64" customFormat="1" ht="25.5">
      <c r="A101" s="199"/>
      <c r="B101" s="15" t="s">
        <v>191</v>
      </c>
      <c r="E101" s="32" t="s">
        <v>55</v>
      </c>
      <c r="F101" s="15" t="s">
        <v>144</v>
      </c>
      <c r="G101" s="170">
        <v>91935</v>
      </c>
      <c r="H101" s="166">
        <f>G101/4.5</f>
        <v>20430</v>
      </c>
      <c r="I101" s="193"/>
      <c r="J101" s="181"/>
      <c r="K101" s="181"/>
      <c r="L101" s="54"/>
      <c r="M101" s="1"/>
      <c r="N101" s="1"/>
      <c r="O101" s="1"/>
      <c r="P101" s="1"/>
      <c r="Q101" s="1"/>
    </row>
    <row r="102" spans="1:17">
      <c r="A102" s="17"/>
      <c r="B102" s="52"/>
      <c r="C102" s="91"/>
      <c r="D102" s="91"/>
      <c r="E102" s="91"/>
      <c r="F102" s="28"/>
      <c r="G102" s="88"/>
      <c r="H102" s="89"/>
      <c r="I102" s="53"/>
      <c r="J102" s="53"/>
    </row>
    <row r="103" spans="1:17">
      <c r="A103" s="200"/>
      <c r="B103" s="200"/>
      <c r="C103" s="200"/>
      <c r="D103" s="200"/>
      <c r="E103" s="200"/>
      <c r="F103" s="200"/>
      <c r="G103" s="200"/>
      <c r="H103" s="200"/>
      <c r="I103" s="200"/>
      <c r="J103" s="200"/>
      <c r="K103" s="200"/>
      <c r="L103" s="147"/>
    </row>
    <row r="104" spans="1:17" ht="15" customHeight="1">
      <c r="A104" s="200"/>
      <c r="B104" s="200"/>
      <c r="C104" s="200"/>
      <c r="D104" s="200"/>
      <c r="E104" s="200"/>
      <c r="F104" s="200"/>
      <c r="G104" s="200"/>
      <c r="H104" s="200"/>
      <c r="I104" s="200"/>
      <c r="J104" s="200"/>
      <c r="K104" s="200"/>
      <c r="L104" s="147"/>
    </row>
    <row r="105" spans="1:17">
      <c r="B105" s="141" t="s">
        <v>188</v>
      </c>
    </row>
    <row r="106" spans="1:17">
      <c r="B106" s="1"/>
    </row>
    <row r="108" spans="1:17" ht="0.75" customHeight="1"/>
  </sheetData>
  <mergeCells count="60">
    <mergeCell ref="A6:B6"/>
    <mergeCell ref="G18:H18"/>
    <mergeCell ref="D18:D19"/>
    <mergeCell ref="C18:C19"/>
    <mergeCell ref="E18:E19"/>
    <mergeCell ref="A7:K7"/>
    <mergeCell ref="A8:K8"/>
    <mergeCell ref="F18:F19"/>
    <mergeCell ref="K18:K19"/>
    <mergeCell ref="J18:J19"/>
    <mergeCell ref="A104:K104"/>
    <mergeCell ref="I77:I80"/>
    <mergeCell ref="A37:A39"/>
    <mergeCell ref="A58:A63"/>
    <mergeCell ref="I58:I63"/>
    <mergeCell ref="A64:A66"/>
    <mergeCell ref="J98:J101"/>
    <mergeCell ref="A98:A101"/>
    <mergeCell ref="A47:A49"/>
    <mergeCell ref="I98:I101"/>
    <mergeCell ref="I81:I83"/>
    <mergeCell ref="I68:I70"/>
    <mergeCell ref="I71:I74"/>
    <mergeCell ref="A77:A80"/>
    <mergeCell ref="A71:A74"/>
    <mergeCell ref="A43:A45"/>
    <mergeCell ref="I18:I19"/>
    <mergeCell ref="A103:K103"/>
    <mergeCell ref="D44:D45"/>
    <mergeCell ref="C44:C45"/>
    <mergeCell ref="I43:I45"/>
    <mergeCell ref="I64:I66"/>
    <mergeCell ref="J71:J74"/>
    <mergeCell ref="J77:J80"/>
    <mergeCell ref="J81:J83"/>
    <mergeCell ref="A68:A70"/>
    <mergeCell ref="A81:A83"/>
    <mergeCell ref="B18:B19"/>
    <mergeCell ref="A18:A19"/>
    <mergeCell ref="I37:I39"/>
    <mergeCell ref="B28:K28"/>
    <mergeCell ref="B21:I21"/>
    <mergeCell ref="B34:I34"/>
    <mergeCell ref="J48:J49"/>
    <mergeCell ref="K58:K63"/>
    <mergeCell ref="K68:K70"/>
    <mergeCell ref="J58:J63"/>
    <mergeCell ref="J64:J66"/>
    <mergeCell ref="J68:J70"/>
    <mergeCell ref="I48:I49"/>
    <mergeCell ref="K48:K49"/>
    <mergeCell ref="J37:J39"/>
    <mergeCell ref="K37:K39"/>
    <mergeCell ref="K64:K66"/>
    <mergeCell ref="K43:K45"/>
    <mergeCell ref="J43:J45"/>
    <mergeCell ref="K98:K101"/>
    <mergeCell ref="K71:K74"/>
    <mergeCell ref="K77:K80"/>
    <mergeCell ref="K81:K83"/>
  </mergeCells>
  <pageMargins left="0" right="0" top="0.78740157480314965" bottom="0" header="0.27559055118110237" footer="0.23622047244094491"/>
  <pageSetup paperSize="9" scale="7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039988EA48CF4CB8D699C04E93A2C0" ma:contentTypeVersion="0" ma:contentTypeDescription="Creați un document nou." ma:contentTypeScope="" ma:versionID="ad862e61dc220b54a811e55819c32dc6">
  <xsd:schema xmlns:xsd="http://www.w3.org/2001/XMLSchema" xmlns:xs="http://www.w3.org/2001/XMLSchema" xmlns:p="http://schemas.microsoft.com/office/2006/metadata/properties" targetNamespace="http://schemas.microsoft.com/office/2006/metadata/properties" ma:root="true" ma:fieldsID="4b6ca9891a7e55edf8ec0d6183cd5b6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936F56-43CE-48D1-9F2E-90A81CC2C8BC}"/>
</file>

<file path=customXml/itemProps2.xml><?xml version="1.0" encoding="utf-8"?>
<ds:datastoreItem xmlns:ds="http://schemas.openxmlformats.org/officeDocument/2006/customXml" ds:itemID="{32E915DC-CF44-4797-BC7B-8D1430F463B4}"/>
</file>

<file path=customXml/itemProps3.xml><?xml version="1.0" encoding="utf-8"?>
<ds:datastoreItem xmlns:ds="http://schemas.openxmlformats.org/officeDocument/2006/customXml" ds:itemID="{8DDAA9FA-7895-4971-A64E-FBD50F132C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PAAP 2016</vt:lpstr>
      <vt:lpstr>'PAAP 2016'!Print_Titles</vt:lpstr>
    </vt:vector>
  </TitlesOfParts>
  <Company>RNA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Smangri</dc:creator>
  <cp:lastModifiedBy>Monica Paraschiv</cp:lastModifiedBy>
  <cp:lastPrinted>2016-04-01T09:24:04Z</cp:lastPrinted>
  <dcterms:created xsi:type="dcterms:W3CDTF">2004-10-08T08:46:52Z</dcterms:created>
  <dcterms:modified xsi:type="dcterms:W3CDTF">2016-04-04T13:32:21Z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d47d13c4-2c23-43ed-8e19-92cc8d41126b</vt:lpwstr>
  </property>
  <property fmtid="{D5CDD505-2E9C-101B-9397-08002B2CF9AE}" pid="3" name="RNAClasificare">
    <vt:lpwstr>Intern</vt:lpwstr>
  </property>
  <property fmtid="{D5CDD505-2E9C-101B-9397-08002B2CF9AE}" pid="4" name="RNASubclasificare">
    <vt:lpwstr>Nerestrictionat</vt:lpwstr>
  </property>
  <property fmtid="{D5CDD505-2E9C-101B-9397-08002B2CF9AE}" pid="5" name="ContentTypeId">
    <vt:lpwstr>0x01010053039988EA48CF4CB8D699C04E93A2C0</vt:lpwstr>
  </property>
</Properties>
</file>